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codeName="ЭтаКнига"/>
  <bookViews>
    <workbookView visibility="visible" minimized="0" showHorizontalScroll="1" showVerticalScroll="1" showSheetTabs="1" xWindow="0" yWindow="0" windowWidth="19170" windowHeight="10830" tabRatio="600" firstSheet="0" activeTab="0" autoFilterDateGrouping="1"/>
  </bookViews>
  <sheets>
    <sheet name="Заявка" sheetId="1" state="visible" r:id="rId1"/>
  </sheets>
  <definedNames/>
  <calcPr calcId="162913" fullCalcOnLoad="1"/>
</workbook>
</file>

<file path=xl/styles.xml><?xml version="1.0" encoding="utf-8"?>
<styleSheet xmlns="http://schemas.openxmlformats.org/spreadsheetml/2006/main">
  <numFmts count="0"/>
  <fonts count="21">
    <font>
      <name val="Calibri"/>
      <charset val="204"/>
      <family val="2"/>
      <color theme="1"/>
      <sz val="11"/>
      <scheme val="minor"/>
    </font>
    <font>
      <name val="Arial"/>
      <charset val="204"/>
      <family val="2"/>
      <color theme="1"/>
      <sz val="10"/>
    </font>
    <font>
      <name val="Arial"/>
      <charset val="204"/>
      <family val="2"/>
      <color theme="1"/>
      <sz val="7"/>
    </font>
    <font>
      <name val="Calibri"/>
      <charset val="204"/>
      <family val="2"/>
      <color theme="10"/>
      <sz val="11"/>
      <u val="single"/>
      <scheme val="minor"/>
    </font>
    <font>
      <name val="Arial"/>
      <charset val="204"/>
      <family val="2"/>
      <b val="1"/>
      <color theme="1"/>
      <sz val="10"/>
    </font>
    <font>
      <name val="Arial"/>
      <charset val="204"/>
      <family val="2"/>
      <color theme="0"/>
      <sz val="10"/>
    </font>
    <font>
      <name val="Arial"/>
      <charset val="204"/>
      <family val="2"/>
      <color theme="0"/>
      <sz val="11"/>
    </font>
    <font>
      <name val="Arial"/>
      <charset val="204"/>
      <family val="2"/>
      <color theme="0" tint="-0.0499893185216834"/>
      <sz val="11"/>
    </font>
    <font>
      <name val="Arial"/>
      <charset val="204"/>
      <family val="2"/>
      <color theme="1"/>
      <sz val="11"/>
    </font>
    <font>
      <name val="Arial"/>
      <charset val="204"/>
      <family val="2"/>
      <b val="1"/>
      <color theme="1"/>
      <sz val="12"/>
    </font>
    <font>
      <name val="Arial"/>
      <charset val="204"/>
      <family val="2"/>
      <color theme="1"/>
      <sz val="8"/>
    </font>
    <font>
      <name val="Arial"/>
      <charset val="204"/>
      <family val="2"/>
      <color theme="10"/>
      <sz val="10"/>
      <u val="single"/>
    </font>
    <font>
      <name val="Arial"/>
      <charset val="204"/>
      <family val="2"/>
      <color theme="1"/>
      <sz val="9"/>
    </font>
    <font>
      <name val="Arial"/>
      <charset val="204"/>
      <family val="2"/>
      <b val="1"/>
      <color theme="1"/>
      <sz val="9"/>
    </font>
    <font>
      <name val="Arial"/>
      <charset val="204"/>
      <family val="2"/>
      <color theme="0"/>
      <sz val="8"/>
    </font>
    <font>
      <name val="Arial"/>
      <charset val="204"/>
      <family val="2"/>
      <color theme="0" tint="-0.0499893185216834"/>
      <sz val="10"/>
    </font>
    <font>
      <name val="Arial"/>
      <sz val="8"/>
    </font>
    <font>
      <name val="Arial"/>
      <b val="1"/>
      <sz val="10"/>
    </font>
    <font>
      <name val="Arial"/>
      <sz val="10"/>
    </font>
    <font>
      <name val="Arial"/>
      <color rgb="00FFFFFF"/>
    </font>
    <font>
      <name val="Arial"/>
      <color rgb="00FF0000"/>
      <sz val="8"/>
    </font>
  </fonts>
  <fills count="4">
    <fill>
      <patternFill/>
    </fill>
    <fill>
      <patternFill patternType="gray125"/>
    </fill>
    <fill>
      <patternFill patternType="solid">
        <fgColor theme="9" tint="0.5999938962981048"/>
        <bgColor indexed="64"/>
      </patternFill>
    </fill>
    <fill>
      <patternFill patternType="solid">
        <fgColor rgb="00C6E0B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theme="9" tint="-0.499984740745262"/>
      </left>
      <right/>
      <top style="mediumDashed">
        <color theme="9" tint="-0.499984740745262"/>
      </top>
      <bottom/>
      <diagonal/>
    </border>
    <border>
      <left/>
      <right/>
      <top style="mediumDashed">
        <color theme="9" tint="-0.499984740745262"/>
      </top>
      <bottom/>
      <diagonal/>
    </border>
    <border>
      <left/>
      <right style="mediumDashed">
        <color theme="9" tint="-0.499984740745262"/>
      </right>
      <top style="mediumDashed">
        <color theme="9" tint="-0.499984740745262"/>
      </top>
      <bottom/>
      <diagonal/>
    </border>
    <border>
      <left style="mediumDashed">
        <color theme="9" tint="-0.499984740745262"/>
      </left>
      <right/>
      <top/>
      <bottom/>
      <diagonal/>
    </border>
    <border>
      <left/>
      <right style="mediumDashed">
        <color theme="9" tint="-0.499984740745262"/>
      </right>
      <top/>
      <bottom/>
      <diagonal/>
    </border>
    <border>
      <left style="mediumDashed">
        <color theme="9" tint="-0.499984740745262"/>
      </left>
      <right/>
      <top/>
      <bottom style="mediumDashed">
        <color theme="9" tint="-0.499984740745262"/>
      </bottom>
      <diagonal/>
    </border>
    <border>
      <left/>
      <right/>
      <top/>
      <bottom style="mediumDashed">
        <color theme="9" tint="-0.499984740745262"/>
      </bottom>
      <diagonal/>
    </border>
    <border>
      <left/>
      <right style="mediumDashed">
        <color theme="9" tint="-0.499984740745262"/>
      </right>
      <top/>
      <bottom style="mediumDashed">
        <color theme="9" tint="-0.499984740745262"/>
      </bottom>
      <diagonal/>
    </border>
    <border>
      <left/>
      <right/>
      <top style="thin">
        <color indexed="64"/>
      </top>
      <bottom/>
      <diagonal/>
    </border>
    <border>
      <left/>
      <right style="thin">
        <color indexed="64"/>
      </right>
      <top style="thin">
        <color indexed="64"/>
      </top>
      <bottom/>
      <diagonal/>
    </border>
    <border>
      <top style="thin"/>
      <bottom style="thin"/>
    </border>
    <border>
      <right style="thin"/>
      <top style="thin"/>
      <bottom style="thin"/>
    </border>
    <border>
      <left style="thin"/>
    </border>
    <border>
      <right style="thin"/>
    </border>
    <border>
      <bottom style="thin"/>
    </border>
    <border>
      <left style="thin"/>
      <right style="thin"/>
      <bottom style="thin"/>
    </border>
  </borders>
  <cellStyleXfs count="2">
    <xf numFmtId="0" fontId="0" fillId="0" borderId="0"/>
    <xf numFmtId="0" fontId="3" fillId="0" borderId="0"/>
  </cellStyleXfs>
  <cellXfs count="75">
    <xf numFmtId="0" fontId="0" fillId="0" borderId="0" pivotButton="0" quotePrefix="0" xfId="0"/>
    <xf numFmtId="0" fontId="2" fillId="0" borderId="0" applyAlignment="1" applyProtection="1" pivotButton="0" quotePrefix="0" xfId="0">
      <alignment horizontal="center" vertical="center" wrapText="1"/>
      <protection locked="1" hidden="1"/>
    </xf>
    <xf numFmtId="0" fontId="6" fillId="0" borderId="0" applyProtection="1" pivotButton="0" quotePrefix="0" xfId="0">
      <protection locked="1" hidden="1"/>
    </xf>
    <xf numFmtId="0" fontId="7" fillId="0" borderId="0" applyProtection="1" pivotButton="0" quotePrefix="0" xfId="0">
      <protection locked="1" hidden="1"/>
    </xf>
    <xf numFmtId="0" fontId="8" fillId="0" borderId="0" applyProtection="1" pivotButton="0" quotePrefix="0" xfId="0">
      <protection locked="1" hidden="1"/>
    </xf>
    <xf numFmtId="0" fontId="8" fillId="0" borderId="0" pivotButton="0" quotePrefix="0" xfId="0"/>
    <xf numFmtId="0" fontId="8" fillId="0" borderId="0" applyAlignment="1" applyProtection="1" pivotButton="0" quotePrefix="0" xfId="0">
      <alignment horizontal="left"/>
      <protection locked="1" hidden="1"/>
    </xf>
    <xf numFmtId="0" fontId="6" fillId="0" borderId="0" applyAlignment="1" applyProtection="1" pivotButton="0" quotePrefix="0" xfId="0">
      <alignment horizontal="left"/>
      <protection locked="1" hidden="1"/>
    </xf>
    <xf numFmtId="0" fontId="8" fillId="0" borderId="0" applyAlignment="1" applyProtection="1" pivotButton="0" quotePrefix="0" xfId="0">
      <alignment horizontal="left"/>
      <protection locked="1" hidden="1"/>
    </xf>
    <xf numFmtId="0" fontId="8" fillId="0" borderId="0" applyProtection="1" pivotButton="0" quotePrefix="0" xfId="0">
      <protection locked="1" hidden="1"/>
    </xf>
    <xf numFmtId="0" fontId="1" fillId="0" borderId="0" applyAlignment="1" applyProtection="1" pivotButton="0" quotePrefix="0" xfId="0">
      <alignment horizontal="left"/>
      <protection locked="1" hidden="1"/>
    </xf>
    <xf numFmtId="0" fontId="5" fillId="0" borderId="0" applyAlignment="1" applyProtection="1" pivotButton="0" quotePrefix="0" xfId="0">
      <alignment horizontal="left"/>
      <protection locked="1" hidden="1"/>
    </xf>
    <xf numFmtId="0" fontId="1" fillId="0" borderId="2" applyProtection="1" pivotButton="0" quotePrefix="0" xfId="0">
      <protection locked="1" hidden="1"/>
    </xf>
    <xf numFmtId="0" fontId="1" fillId="0" borderId="7" applyAlignment="1" applyProtection="1" pivotButton="0" quotePrefix="0" xfId="0">
      <alignment horizontal="left"/>
      <protection locked="1" hidden="1"/>
    </xf>
    <xf numFmtId="0" fontId="1" fillId="0" borderId="0" applyAlignment="1" applyProtection="1" pivotButton="0" quotePrefix="0" xfId="0">
      <alignment horizontal="left"/>
      <protection locked="1" hidden="1"/>
    </xf>
    <xf numFmtId="0" fontId="1" fillId="0" borderId="8" applyProtection="1" pivotButton="0" quotePrefix="0" xfId="0">
      <protection locked="1" hidden="1"/>
    </xf>
    <xf numFmtId="0" fontId="1" fillId="2" borderId="10" applyAlignment="1" applyProtection="1" pivotButton="0" quotePrefix="0" xfId="0">
      <alignment horizontal="left"/>
      <protection locked="0" hidden="0"/>
    </xf>
    <xf numFmtId="0" fontId="1" fillId="0" borderId="10" applyProtection="1" pivotButton="0" quotePrefix="0" xfId="0">
      <protection locked="1" hidden="1"/>
    </xf>
    <xf numFmtId="0" fontId="13" fillId="0" borderId="0" applyAlignment="1" applyProtection="1" pivotButton="0" quotePrefix="0" xfId="0">
      <alignment horizontal="left"/>
      <protection locked="1" hidden="1"/>
    </xf>
    <xf numFmtId="0" fontId="10" fillId="0" borderId="0" applyProtection="1" pivotButton="0" quotePrefix="0" xfId="0">
      <protection locked="1" hidden="1"/>
    </xf>
    <xf numFmtId="0" fontId="10" fillId="0" borderId="0" applyAlignment="1" applyProtection="1" pivotButton="0" quotePrefix="0" xfId="0">
      <alignment horizontal="left"/>
      <protection locked="1" hidden="1"/>
    </xf>
    <xf numFmtId="0" fontId="14" fillId="0" borderId="0" applyAlignment="1" applyProtection="1" pivotButton="0" quotePrefix="0" xfId="0">
      <alignment horizontal="left"/>
      <protection locked="1" hidden="1"/>
    </xf>
    <xf numFmtId="0" fontId="5" fillId="0" borderId="2" applyProtection="1" pivotButton="0" quotePrefix="0" xfId="0">
      <protection locked="1" hidden="1"/>
    </xf>
    <xf numFmtId="0" fontId="15" fillId="0" borderId="0" applyProtection="1" pivotButton="0" quotePrefix="0" xfId="0">
      <protection locked="1" hidden="1"/>
    </xf>
    <xf numFmtId="0" fontId="1" fillId="0" borderId="0" applyProtection="1" pivotButton="0" quotePrefix="0" xfId="0">
      <protection locked="1" hidden="1"/>
    </xf>
    <xf numFmtId="0" fontId="1" fillId="0" borderId="2" pivotButton="0" quotePrefix="0" xfId="0"/>
    <xf numFmtId="0" fontId="12" fillId="0" borderId="2" applyProtection="1" pivotButton="0" quotePrefix="0" xfId="0">
      <protection locked="1" hidden="1"/>
    </xf>
    <xf numFmtId="0" fontId="9" fillId="0" borderId="0" applyAlignment="1" applyProtection="1" pivotButton="0" quotePrefix="0" xfId="0">
      <alignment horizontal="center"/>
      <protection locked="1" hidden="1"/>
    </xf>
    <xf numFmtId="0" fontId="4" fillId="0" borderId="0" applyAlignment="1" applyProtection="1" pivotButton="0" quotePrefix="0" xfId="0">
      <alignment horizontal="center" vertical="center" wrapText="1"/>
      <protection locked="1" hidden="1"/>
    </xf>
    <xf numFmtId="0" fontId="1" fillId="0" borderId="0" applyAlignment="1" applyProtection="1" pivotButton="0" quotePrefix="0" xfId="0">
      <alignment horizontal="center" vertical="center"/>
      <protection locked="1" hidden="1"/>
    </xf>
    <xf numFmtId="0" fontId="4" fillId="0" borderId="4" applyAlignment="1" applyProtection="1" pivotButton="0" quotePrefix="0" xfId="0">
      <alignment horizontal="left"/>
      <protection locked="1" hidden="1"/>
    </xf>
    <xf numFmtId="0" fontId="4" fillId="0" borderId="5" applyAlignment="1" applyProtection="1" pivotButton="0" quotePrefix="0" xfId="0">
      <alignment horizontal="left"/>
      <protection locked="1" hidden="1"/>
    </xf>
    <xf numFmtId="0" fontId="4" fillId="0" borderId="9" applyAlignment="1" applyProtection="1" pivotButton="0" quotePrefix="0" xfId="0">
      <alignment horizontal="left"/>
      <protection locked="1" hidden="1"/>
    </xf>
    <xf numFmtId="0" fontId="4" fillId="0" borderId="10" applyAlignment="1" applyProtection="1" pivotButton="0" quotePrefix="0" xfId="0">
      <alignment horizontal="left"/>
      <protection locked="1" hidden="1"/>
    </xf>
    <xf numFmtId="11" fontId="1" fillId="2" borderId="5" applyAlignment="1" applyProtection="1" pivotButton="0" quotePrefix="0" xfId="0">
      <alignment horizontal="left"/>
      <protection locked="0" hidden="0"/>
    </xf>
    <xf numFmtId="0" fontId="1" fillId="2" borderId="5" applyAlignment="1" applyProtection="1" pivotButton="0" quotePrefix="0" xfId="0">
      <alignment horizontal="left"/>
      <protection locked="0" hidden="0"/>
    </xf>
    <xf numFmtId="0" fontId="1" fillId="2" borderId="6" applyAlignment="1" applyProtection="1" pivotButton="0" quotePrefix="0" xfId="0">
      <alignment horizontal="left"/>
      <protection locked="0" hidden="0"/>
    </xf>
    <xf numFmtId="0" fontId="1" fillId="2" borderId="10" applyAlignment="1" applyProtection="1" pivotButton="0" quotePrefix="0" xfId="0">
      <alignment horizontal="left"/>
      <protection locked="0" hidden="0"/>
    </xf>
    <xf numFmtId="0" fontId="1" fillId="2" borderId="11" applyAlignment="1" applyProtection="1" pivotButton="0" quotePrefix="0" xfId="0">
      <alignment horizontal="left"/>
      <protection locked="0" hidden="0"/>
    </xf>
    <xf numFmtId="0" fontId="4" fillId="0" borderId="1" applyAlignment="1" applyProtection="1" pivotButton="0" quotePrefix="0" xfId="0">
      <alignment horizontal="left"/>
      <protection locked="1" hidden="1"/>
    </xf>
    <xf numFmtId="0" fontId="4" fillId="0" borderId="2" applyAlignment="1" applyProtection="1" pivotButton="0" quotePrefix="0" xfId="0">
      <alignment horizontal="left"/>
      <protection locked="1" hidden="1"/>
    </xf>
    <xf numFmtId="0" fontId="4" fillId="0" borderId="2" applyAlignment="1" applyProtection="1" pivotButton="0" quotePrefix="0" xfId="0">
      <alignment horizontal="left" vertical="center"/>
      <protection locked="1" hidden="1"/>
    </xf>
    <xf numFmtId="0" fontId="4" fillId="0" borderId="3" applyAlignment="1" applyProtection="1" pivotButton="0" quotePrefix="0" xfId="0">
      <alignment horizontal="left" vertical="center"/>
      <protection locked="1" hidden="1"/>
    </xf>
    <xf numFmtId="49" fontId="11" fillId="0" borderId="0" applyAlignment="1" applyProtection="1" pivotButton="0" quotePrefix="0" xfId="1">
      <alignment horizontal="center" vertical="center" wrapText="1"/>
      <protection locked="1" hidden="1"/>
    </xf>
    <xf numFmtId="0" fontId="10" fillId="0" borderId="0" applyAlignment="1" applyProtection="1" pivotButton="0" quotePrefix="0" xfId="0">
      <alignment horizontal="left"/>
      <protection locked="1" hidden="1"/>
    </xf>
    <xf numFmtId="0" fontId="12" fillId="0" borderId="0" applyAlignment="1" applyProtection="1" pivotButton="0" quotePrefix="0" xfId="0">
      <alignment horizontal="left"/>
      <protection locked="1" hidden="1"/>
    </xf>
    <xf numFmtId="0" fontId="10" fillId="0" borderId="0" applyAlignment="1" applyProtection="1" pivotButton="0" quotePrefix="0" xfId="0">
      <alignment horizontal="left" vertical="top" wrapText="1"/>
      <protection locked="1" hidden="1"/>
    </xf>
    <xf numFmtId="0" fontId="0" fillId="0" borderId="0" applyProtection="1" pivotButton="0" quotePrefix="0" xfId="0">
      <protection locked="1" hidden="1"/>
    </xf>
    <xf numFmtId="0" fontId="0" fillId="0" borderId="5" applyProtection="1" pivotButton="0" quotePrefix="0" xfId="0">
      <protection locked="1" hidden="1"/>
    </xf>
    <xf numFmtId="11" fontId="1" fillId="2" borderId="6" applyAlignment="1" applyProtection="1" pivotButton="0" quotePrefix="0" xfId="0">
      <alignment horizontal="left"/>
      <protection locked="0" hidden="0"/>
    </xf>
    <xf numFmtId="0" fontId="0" fillId="0" borderId="5" applyProtection="1" pivotButton="0" quotePrefix="0" xfId="0">
      <protection locked="0" hidden="0"/>
    </xf>
    <xf numFmtId="0" fontId="0" fillId="0" borderId="6" applyProtection="1" pivotButton="0" quotePrefix="0" xfId="0">
      <protection locked="0" hidden="0"/>
    </xf>
    <xf numFmtId="0" fontId="0" fillId="0" borderId="10" applyProtection="1" pivotButton="0" quotePrefix="0" xfId="0">
      <protection locked="1" hidden="1"/>
    </xf>
    <xf numFmtId="0" fontId="0" fillId="0" borderId="10" applyProtection="1" pivotButton="0" quotePrefix="0" xfId="0">
      <protection locked="0" hidden="0"/>
    </xf>
    <xf numFmtId="0" fontId="0" fillId="0" borderId="11" applyProtection="1" pivotButton="0" quotePrefix="0" xfId="0">
      <protection locked="0" hidden="0"/>
    </xf>
    <xf numFmtId="0" fontId="0" fillId="0" borderId="2" applyProtection="1" pivotButton="0" quotePrefix="0" xfId="0">
      <protection locked="1" hidden="1"/>
    </xf>
    <xf numFmtId="0" fontId="0" fillId="0" borderId="3" applyProtection="1" pivotButton="0" quotePrefix="0" xfId="0">
      <protection locked="1" hidden="1"/>
    </xf>
    <xf numFmtId="0" fontId="16" fillId="0" borderId="14" applyAlignment="1" pivotButton="0" quotePrefix="0" xfId="0">
      <alignment vertical="center"/>
    </xf>
    <xf numFmtId="0" fontId="16" fillId="0" borderId="14" applyAlignment="1" pivotButton="0" quotePrefix="0" xfId="0">
      <alignment horizontal="center" vertical="center"/>
    </xf>
    <xf numFmtId="0" fontId="16" fillId="0" borderId="15" applyAlignment="1" pivotButton="0" quotePrefix="0" xfId="0">
      <alignment horizontal="center" vertical="center"/>
    </xf>
    <xf numFmtId="0" fontId="16" fillId="0" borderId="15" applyAlignment="1" pivotButton="0" quotePrefix="0" xfId="0">
      <alignment vertical="center"/>
    </xf>
    <xf numFmtId="0" fontId="17" fillId="3" borderId="0" applyProtection="1" pivotButton="0" quotePrefix="0" xfId="0">
      <protection locked="0" hidden="0"/>
    </xf>
    <xf numFmtId="0" fontId="18" fillId="3" borderId="0" applyAlignment="1" applyProtection="1" pivotButton="0" quotePrefix="0" xfId="0">
      <alignment horizontal="center" vertical="center"/>
      <protection locked="0" hidden="0"/>
    </xf>
    <xf numFmtId="0" fontId="0" fillId="0" borderId="16" pivotButton="0" quotePrefix="0" xfId="0"/>
    <xf numFmtId="0" fontId="0" fillId="3" borderId="18" applyProtection="1" pivotButton="0" quotePrefix="0" xfId="0">
      <protection locked="0" hidden="0"/>
    </xf>
    <xf numFmtId="0" fontId="19" fillId="0" borderId="17" applyProtection="1" pivotButton="0" quotePrefix="0" xfId="0">
      <protection locked="1" hidden="1"/>
    </xf>
    <xf numFmtId="0" fontId="0" fillId="3" borderId="18" applyAlignment="1" applyProtection="1" pivotButton="0" quotePrefix="0" xfId="0">
      <alignment horizontal="center" vertical="center"/>
      <protection locked="0" hidden="0"/>
    </xf>
    <xf numFmtId="0" fontId="0" fillId="3" borderId="19" applyAlignment="1" applyProtection="1" pivotButton="0" quotePrefix="0" xfId="0">
      <alignment horizontal="center" vertical="center"/>
      <protection locked="0" hidden="0"/>
    </xf>
    <xf numFmtId="0" fontId="0" fillId="0" borderId="18" applyAlignment="1" applyProtection="1" pivotButton="0" quotePrefix="0" xfId="0">
      <alignment horizontal="center" vertical="center"/>
      <protection locked="1" hidden="1"/>
    </xf>
    <xf numFmtId="0" fontId="16" fillId="3" borderId="18" applyAlignment="1" applyProtection="1" pivotButton="0" quotePrefix="0" xfId="0">
      <alignment horizontal="center" vertical="center"/>
      <protection locked="0" hidden="0"/>
    </xf>
    <xf numFmtId="0" fontId="0" fillId="3" borderId="14" applyProtection="1" pivotButton="0" quotePrefix="0" xfId="0">
      <protection locked="0" hidden="0"/>
    </xf>
    <xf numFmtId="0" fontId="16" fillId="0" borderId="0" applyProtection="1" pivotButton="0" quotePrefix="0" xfId="0">
      <protection locked="1" hidden="1"/>
    </xf>
    <xf numFmtId="0" fontId="16" fillId="0" borderId="0" applyAlignment="1" applyProtection="1" pivotButton="0" quotePrefix="0" xfId="0">
      <alignment horizontal="left"/>
      <protection locked="1" hidden="1"/>
    </xf>
    <xf numFmtId="0" fontId="20" fillId="0" borderId="0" applyProtection="1" pivotButton="0" quotePrefix="0" xfId="0">
      <protection locked="1" hidden="1"/>
    </xf>
    <xf numFmtId="0" fontId="0" fillId="0" borderId="17" pivotButton="0" quotePrefix="0" xfId="0"/>
  </cellXfs>
  <cellStyles count="2">
    <cellStyle name="Обычный" xfId="0" builtinId="0"/>
    <cellStyle name="Гиперссылка" xfId="1" builtinId="8"/>
  </cellStyles>
  <dxfs count="2">
    <dxf>
      <font>
        <color rgb="FFFF0000"/>
      </font>
    </dxf>
    <dxf>
      <font>
        <name val="Arial"/>
        <color rgb="00FFFFFF"/>
      </font>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t.me/BeSwimmerBot" TargetMode="External" Id="rId1" /></Relationships>
</file>

<file path=xl/worksheets/sheet1.xml><?xml version="1.0" encoding="utf-8"?>
<worksheet xmlns:r="http://schemas.openxmlformats.org/officeDocument/2006/relationships" xmlns="http://schemas.openxmlformats.org/spreadsheetml/2006/main">
  <sheetPr>
    <outlinePr summaryBelow="1" summaryRight="1"/>
    <pageSetUpPr/>
  </sheetPr>
  <dimension ref="A1:CJ363"/>
  <sheetViews>
    <sheetView tabSelected="1" zoomScaleNormal="100" workbookViewId="0">
      <selection activeCell="J18" sqref="J18"/>
    </sheetView>
  </sheetViews>
  <sheetFormatPr baseColWidth="8" defaultRowHeight="14.25"/>
  <cols>
    <col width="2.85546875" customWidth="1" style="9" min="1" max="1"/>
    <col width="3.5703125" customWidth="1" style="9" min="2" max="2"/>
    <col width="15" customWidth="1" style="9" min="3" max="3"/>
    <col width="12.140625" customWidth="1" style="9" min="4" max="4"/>
    <col width="6.28515625" customWidth="1" style="9" min="5" max="5"/>
    <col width="9.28515625" customWidth="1" style="9" min="6" max="6"/>
    <col width="1" customWidth="1" style="9" min="7" max="7"/>
    <col width="17.28515625" customWidth="1" style="9" min="8" max="8"/>
    <col width="1" customWidth="1" style="2" min="9" max="9"/>
    <col width="5" customWidth="1" style="9" min="10" max="12"/>
    <col width="10" customWidth="1" style="9" min="13" max="13"/>
    <col width="17" customWidth="1" style="9" min="14" max="14"/>
    <col hidden="1" width="9.7109375" customWidth="1" style="3" min="15" max="15"/>
    <col hidden="1" width="9.7109375" customWidth="1" style="9" min="16" max="86"/>
    <col width="1.42578125" customWidth="1" style="9" min="87" max="87"/>
    <col width="14.28515625" customWidth="1" style="5" min="88" max="88"/>
    <col width="9.140625" customWidth="1" style="5" min="89" max="16384"/>
  </cols>
  <sheetData>
    <row r="1" ht="15.75" customHeight="1">
      <c r="A1" s="2" t="n">
        <v>196</v>
      </c>
      <c r="B1" s="27" t="inlineStr">
        <is>
          <t>Техническая заявка</t>
        </is>
      </c>
      <c r="C1" s="47" t="n"/>
      <c r="D1" s="47" t="n"/>
      <c r="E1" s="47" t="n"/>
      <c r="F1" s="47" t="n"/>
      <c r="G1" s="47" t="n"/>
      <c r="H1" s="47" t="n"/>
      <c r="I1" s="47" t="n"/>
      <c r="J1" s="47" t="n"/>
      <c r="K1" s="47" t="n"/>
      <c r="L1" s="47" t="n"/>
      <c r="M1" s="47" t="n"/>
      <c r="N1" s="47" t="n"/>
      <c r="O1" s="3" t="n">
        <v>2021</v>
      </c>
      <c r="P1" s="3" t="n">
        <v>2020</v>
      </c>
      <c r="Q1" s="3" t="n">
        <v>2019</v>
      </c>
      <c r="R1" s="3" t="n">
        <v>2018</v>
      </c>
      <c r="S1" s="3" t="n">
        <v>2017</v>
      </c>
      <c r="T1" s="3" t="n">
        <v>2016</v>
      </c>
      <c r="U1" s="3" t="n">
        <v>2015</v>
      </c>
      <c r="V1" s="3" t="n">
        <v>2014</v>
      </c>
      <c r="W1" s="3" t="n">
        <v>2013</v>
      </c>
      <c r="X1" s="3" t="n">
        <v>2012</v>
      </c>
      <c r="Y1" s="3" t="n">
        <v>2011</v>
      </c>
      <c r="Z1" s="3" t="n">
        <v>2010</v>
      </c>
      <c r="AA1" s="3" t="n">
        <v>2009</v>
      </c>
      <c r="AB1" s="3" t="n">
        <v>2008</v>
      </c>
      <c r="AC1" s="3" t="n">
        <v>2007</v>
      </c>
      <c r="AD1" s="3" t="n">
        <v>2006</v>
      </c>
      <c r="AE1" s="3" t="n">
        <v>2005</v>
      </c>
      <c r="AF1" s="3" t="n">
        <v>2004</v>
      </c>
      <c r="AG1" s="3" t="n">
        <v>2003</v>
      </c>
      <c r="AH1" s="3" t="n">
        <v>2002</v>
      </c>
      <c r="AI1" s="3" t="n">
        <v>2001</v>
      </c>
      <c r="AJ1" s="3" t="n">
        <v>2000</v>
      </c>
      <c r="AK1" s="3" t="n">
        <v>1999</v>
      </c>
      <c r="AL1" s="3" t="n">
        <v>1998</v>
      </c>
      <c r="AM1" s="3" t="n">
        <v>1997</v>
      </c>
      <c r="AN1" s="3" t="n">
        <v>1996</v>
      </c>
      <c r="AO1" s="3" t="n">
        <v>1995</v>
      </c>
      <c r="AP1" s="3" t="n">
        <v>1994</v>
      </c>
      <c r="AQ1" s="3" t="n">
        <v>1993</v>
      </c>
      <c r="AR1" s="3" t="n">
        <v>1992</v>
      </c>
      <c r="AS1" s="3" t="n">
        <v>1991</v>
      </c>
      <c r="AT1" s="3" t="n">
        <v>1990</v>
      </c>
      <c r="AU1" s="3" t="n">
        <v>1989</v>
      </c>
      <c r="AV1" s="3" t="n">
        <v>1988</v>
      </c>
      <c r="AW1" s="3" t="n">
        <v>1987</v>
      </c>
      <c r="AX1" s="3" t="n">
        <v>1986</v>
      </c>
      <c r="AY1" s="3" t="n">
        <v>1985</v>
      </c>
      <c r="AZ1" s="3" t="n">
        <v>1984</v>
      </c>
      <c r="BA1" s="3" t="n">
        <v>1983</v>
      </c>
      <c r="BB1" s="3" t="n">
        <v>1982</v>
      </c>
      <c r="BC1" s="3" t="n">
        <v>1981</v>
      </c>
      <c r="BD1" s="3" t="n">
        <v>1980</v>
      </c>
      <c r="BE1" s="3" t="n">
        <v>1979</v>
      </c>
      <c r="BF1" s="3" t="n">
        <v>1978</v>
      </c>
      <c r="BG1" s="3" t="n">
        <v>1977</v>
      </c>
      <c r="BH1" s="3" t="n">
        <v>1976</v>
      </c>
      <c r="BI1" s="3" t="n">
        <v>1975</v>
      </c>
      <c r="BJ1" s="3" t="n">
        <v>1974</v>
      </c>
      <c r="BK1" s="3" t="n">
        <v>1973</v>
      </c>
      <c r="BL1" s="3" t="n">
        <v>1972</v>
      </c>
      <c r="BM1" s="3" t="n">
        <v>1971</v>
      </c>
      <c r="BN1" s="3" t="n">
        <v>1970</v>
      </c>
      <c r="BO1" s="3" t="n">
        <v>1969</v>
      </c>
      <c r="BP1" s="3" t="n">
        <v>1968</v>
      </c>
      <c r="BQ1" s="3" t="n">
        <v>1967</v>
      </c>
      <c r="BR1" s="3" t="n">
        <v>1966</v>
      </c>
      <c r="BS1" s="3" t="n">
        <v>1965</v>
      </c>
      <c r="BT1" s="3" t="n">
        <v>1964</v>
      </c>
      <c r="BU1" s="3" t="n">
        <v>1963</v>
      </c>
      <c r="BV1" s="3" t="n">
        <v>1962</v>
      </c>
      <c r="BW1" s="3" t="n">
        <v>1961</v>
      </c>
      <c r="BX1" s="3" t="n">
        <v>1960</v>
      </c>
      <c r="BY1" s="3" t="n">
        <v>1959</v>
      </c>
      <c r="BZ1" s="3" t="n">
        <v>1958</v>
      </c>
      <c r="CA1" s="3" t="n">
        <v>1957</v>
      </c>
      <c r="CB1" s="3" t="n">
        <v>1956</v>
      </c>
      <c r="CC1" s="3" t="n">
        <v>1955</v>
      </c>
      <c r="CD1" s="3" t="n">
        <v>1954</v>
      </c>
      <c r="CE1" s="3" t="n">
        <v>1953</v>
      </c>
      <c r="CF1" s="3" t="n">
        <v>1952</v>
      </c>
      <c r="CG1" s="3" t="n">
        <v>1951</v>
      </c>
      <c r="CH1" s="3" t="n">
        <v>1950</v>
      </c>
    </row>
    <row r="2">
      <c r="B2" s="28" t="inlineStr">
        <is>
          <t>Открытый Кубок Спортивного Клуба АМУР по плаванию "ДВЕ СТОЛИЦЫ"</t>
        </is>
      </c>
      <c r="C2" s="47" t="n"/>
      <c r="D2" s="47" t="n"/>
      <c r="E2" s="47" t="n"/>
      <c r="F2" s="47" t="n"/>
      <c r="G2" s="47" t="n"/>
      <c r="H2" s="47" t="n"/>
      <c r="I2" s="47" t="n"/>
      <c r="J2" s="47" t="n"/>
      <c r="K2" s="47" t="n"/>
      <c r="L2" s="47" t="n"/>
      <c r="M2" s="47" t="n"/>
      <c r="N2" s="47" t="n"/>
      <c r="O2" t="inlineStr">
        <is>
          <t>50м в/с</t>
        </is>
      </c>
      <c r="P2" s="3" t="inlineStr">
        <is>
          <t>100м в/с</t>
        </is>
      </c>
      <c r="Q2" s="3" t="inlineStr">
        <is>
          <t>200м в/с</t>
        </is>
      </c>
      <c r="R2" s="3" t="inlineStr">
        <is>
          <t>50м на спине</t>
        </is>
      </c>
      <c r="S2" s="3" t="inlineStr">
        <is>
          <t>100м на спине</t>
        </is>
      </c>
      <c r="T2" s="3" t="inlineStr">
        <is>
          <t>200м на спине</t>
        </is>
      </c>
      <c r="U2" s="3" t="inlineStr">
        <is>
          <t>50м брасс</t>
        </is>
      </c>
      <c r="V2" s="3" t="inlineStr">
        <is>
          <t>100м брасс</t>
        </is>
      </c>
      <c r="W2" s="3" t="inlineStr">
        <is>
          <t>200м брасс</t>
        </is>
      </c>
      <c r="X2" s="3" t="inlineStr">
        <is>
          <t>50м батт.</t>
        </is>
      </c>
      <c r="Y2" s="3" t="inlineStr">
        <is>
          <t>100м батт.</t>
        </is>
      </c>
      <c r="Z2" s="3" t="inlineStr">
        <is>
          <t>200м батт.</t>
        </is>
      </c>
      <c r="AA2" s="3" t="inlineStr">
        <is>
          <t>200м комплекс</t>
        </is>
      </c>
      <c r="AB2" s="3" t="n"/>
      <c r="AC2" s="3" t="n"/>
      <c r="AD2" s="3" t="n"/>
      <c r="AE2" s="3" t="n"/>
      <c r="AF2" s="3" t="n"/>
      <c r="AG2" s="3" t="n"/>
      <c r="AH2" s="3" t="n"/>
      <c r="AI2" s="3" t="n"/>
      <c r="AJ2" s="3" t="n"/>
      <c r="AK2" s="3" t="n"/>
      <c r="AL2" s="3" t="n"/>
      <c r="AM2" s="3" t="n"/>
      <c r="AN2" s="3" t="n"/>
      <c r="AO2" s="3" t="n"/>
      <c r="AP2" s="3" t="n"/>
      <c r="AQ2" s="3" t="n"/>
      <c r="AR2" s="3" t="n"/>
      <c r="AS2" s="3" t="n"/>
      <c r="AT2" s="3" t="n"/>
      <c r="AU2" s="3" t="n"/>
      <c r="AV2" s="3" t="n"/>
      <c r="AW2" s="3" t="n"/>
      <c r="AX2" s="3" t="n"/>
      <c r="AY2" s="3" t="n"/>
      <c r="AZ2" s="3" t="n"/>
      <c r="BA2" s="3" t="n"/>
      <c r="BB2" s="3" t="n"/>
      <c r="BC2" s="3" t="n"/>
      <c r="BD2" s="3" t="n"/>
      <c r="BE2" s="3" t="n"/>
      <c r="BF2" s="3" t="n"/>
      <c r="BG2" s="3" t="n"/>
      <c r="BH2" s="3" t="n"/>
      <c r="BI2" s="3" t="n"/>
      <c r="BJ2" s="3" t="n"/>
      <c r="BK2" s="3" t="n"/>
      <c r="BL2" s="3" t="n"/>
      <c r="BM2" s="3" t="n"/>
      <c r="BN2" s="3" t="n"/>
      <c r="BO2" s="3" t="n"/>
      <c r="BP2" s="3" t="n"/>
      <c r="BQ2" s="3" t="n"/>
      <c r="BR2" s="3" t="n"/>
      <c r="BS2" s="3" t="n"/>
      <c r="BT2" s="3" t="n"/>
      <c r="BU2" s="3" t="n"/>
      <c r="BV2" s="3" t="n"/>
      <c r="BW2" s="3" t="n"/>
      <c r="BX2" s="3" t="n"/>
      <c r="BY2" s="3" t="n"/>
      <c r="BZ2" s="3" t="n"/>
      <c r="CA2" s="3" t="n"/>
      <c r="CB2" s="3" t="n"/>
      <c r="CC2" s="3" t="n"/>
      <c r="CD2" s="3" t="n"/>
      <c r="CE2" s="3" t="n"/>
      <c r="CF2" s="3" t="n"/>
      <c r="CG2" s="3" t="n"/>
      <c r="CH2" s="3" t="n"/>
    </row>
    <row r="3">
      <c r="B3" s="29" t="inlineStr">
        <is>
          <t>Санкт-Петербург, УСК "Центр плавания", 50м, 10 дор., 12.06.2025</t>
        </is>
      </c>
      <c r="C3" s="47" t="n"/>
      <c r="D3" s="47" t="n"/>
      <c r="E3" s="47" t="n"/>
      <c r="F3" s="47" t="n"/>
      <c r="G3" s="47" t="n"/>
      <c r="H3" s="47" t="n"/>
      <c r="I3" s="47" t="n"/>
      <c r="J3" s="47" t="n"/>
      <c r="K3" s="47" t="n"/>
      <c r="L3" s="47" t="n"/>
      <c r="M3" s="47" t="n"/>
      <c r="N3" s="47" t="n"/>
      <c r="O3" t="n">
        <v>1</v>
      </c>
      <c r="P3" s="3" t="n">
        <v>2</v>
      </c>
      <c r="Q3" s="3" t="n">
        <v>3</v>
      </c>
      <c r="R3" s="3" t="n">
        <v>7</v>
      </c>
      <c r="S3" s="3" t="n">
        <v>8</v>
      </c>
      <c r="T3" s="3" t="n">
        <v>9</v>
      </c>
      <c r="U3" s="3" t="n">
        <v>10</v>
      </c>
      <c r="V3" s="3" t="n">
        <v>11</v>
      </c>
      <c r="W3" s="3" t="n">
        <v>12</v>
      </c>
      <c r="X3" s="3" t="n">
        <v>13</v>
      </c>
      <c r="Y3" s="3" t="n">
        <v>14</v>
      </c>
      <c r="Z3" s="3" t="n">
        <v>15</v>
      </c>
      <c r="AA3" s="3" t="n">
        <v>17</v>
      </c>
      <c r="AB3" s="3" t="n"/>
      <c r="AC3" s="3" t="n"/>
      <c r="AD3" s="3" t="n"/>
      <c r="AE3" s="3" t="n"/>
      <c r="AF3" s="3" t="n"/>
      <c r="AG3" s="3" t="n"/>
      <c r="AH3" s="3" t="n"/>
      <c r="AI3" s="3" t="n"/>
      <c r="AJ3" s="3" t="n"/>
      <c r="AK3" s="3" t="n"/>
      <c r="AL3" s="3" t="n"/>
      <c r="AM3" s="3" t="n"/>
      <c r="AN3" s="3" t="n"/>
      <c r="AO3" s="3" t="n"/>
      <c r="AP3" s="3" t="n"/>
      <c r="AQ3" s="3" t="n"/>
      <c r="AR3" s="3" t="n"/>
      <c r="AS3" s="3" t="n"/>
      <c r="AT3" s="3" t="n"/>
      <c r="AU3" s="3" t="n"/>
      <c r="AV3" s="3" t="n"/>
      <c r="AW3" s="3" t="n"/>
      <c r="AX3" s="3" t="n"/>
      <c r="AY3" s="3" t="n"/>
      <c r="AZ3" s="3" t="n"/>
      <c r="BA3" s="3" t="n"/>
      <c r="BB3" s="3" t="n"/>
      <c r="BC3" s="3" t="n"/>
      <c r="BD3" s="3" t="n"/>
      <c r="BE3" s="3" t="n"/>
      <c r="BF3" s="3" t="n"/>
      <c r="BG3" s="3" t="n"/>
      <c r="BH3" s="3" t="n"/>
      <c r="BI3" s="3" t="n"/>
      <c r="BJ3" s="3" t="n"/>
      <c r="BK3" s="3" t="n"/>
      <c r="BL3" s="3" t="n"/>
      <c r="BM3" s="3" t="n"/>
      <c r="BN3" s="3" t="n"/>
      <c r="BO3" s="3" t="n"/>
      <c r="BP3" s="3" t="n"/>
      <c r="BQ3" s="3" t="n"/>
      <c r="BR3" s="3" t="n"/>
      <c r="BS3" s="3" t="n"/>
      <c r="BT3" s="3" t="n"/>
      <c r="BU3" s="3" t="n"/>
      <c r="BV3" s="3" t="n"/>
      <c r="BW3" s="3" t="n"/>
      <c r="BX3" s="3" t="n"/>
      <c r="BY3" s="3" t="n"/>
      <c r="BZ3" s="3" t="n"/>
      <c r="CA3" s="3" t="n"/>
      <c r="CB3" s="3" t="n"/>
      <c r="CC3" s="3" t="n"/>
      <c r="CD3" s="3" t="n"/>
      <c r="CE3" s="3" t="n"/>
      <c r="CF3" s="3" t="n"/>
      <c r="CG3" s="3" t="n"/>
      <c r="CH3" s="3" t="n"/>
    </row>
    <row r="4" ht="21.75" customHeight="1">
      <c r="B4" s="43" t="inlineStr">
        <is>
          <t>Создано в телеграм боте @BeSwimmerBot</t>
        </is>
      </c>
      <c r="C4" s="47" t="n"/>
      <c r="D4" s="47" t="n"/>
      <c r="E4" s="47" t="n"/>
      <c r="F4" s="47" t="n"/>
      <c r="G4" s="47" t="n"/>
      <c r="H4" s="47" t="n"/>
      <c r="I4" s="47" t="n"/>
      <c r="J4" s="47" t="n"/>
      <c r="K4" s="47" t="n"/>
      <c r="L4" s="47" t="n"/>
      <c r="M4" s="47" t="n"/>
      <c r="N4" s="47" t="n"/>
    </row>
    <row r="5" ht="135" customHeight="1" thickBot="1">
      <c r="B5" s="46" t="inlineStr">
        <is>
          <t>Для заполнения доступны только зеленые поля. ОБЯЗАТЕЛЬНО к заполнению - Название команды и населенного пункта.
После ввода данных в ячейки мин, сек, сотые - в ячейке "Заявка" автоматически появится заявленное время. Проверьте его, правильно ли отобразилось время участника в формате: мин:сек.сотые
Выберите из списка дистанций нужные дистанции для спортсмена.
Если участник плывет какую-либо дистанцию лично (вне конкурса) - поставьте в ячейку этой дистанции ЛИЧНО
Если есть 2 и более спортсмена с одинаковыми фамилиями и именами, в ячейке Имя вместе с именем укажите первую букву отчества (О) или поставьте у одного из участников после имени точку.
Ограничения на вводимые данные: Название команды - до 40 символов (русские и английские буквы, цифры, символы " -  / ! _ ( ) . , # № :)
Тип населенного пункта - выберите из списка; Название населеленного пункта - до 20 символов (только русские буквы, цифры и символы -(тире) ,(запятая))
Фамилия и Имя - до 30 символов; Пол - выберите из списка "Мужской", "Женский"; г.р. - число от 1950 до 2021 или выберите из списка.
 мин,сек - число от 0 до 59 или пустое; сотые - число от 0 до 99 или пустое (пустое поле будет означать 0).</t>
        </is>
      </c>
      <c r="C5" s="47" t="n"/>
      <c r="D5" s="47" t="n"/>
      <c r="E5" s="47" t="n"/>
      <c r="F5" s="47" t="n"/>
      <c r="G5" s="47" t="n"/>
      <c r="H5" s="47" t="n"/>
      <c r="I5" s="47" t="n"/>
      <c r="J5" s="47" t="n"/>
      <c r="K5" s="47" t="n"/>
      <c r="L5" s="47" t="n"/>
      <c r="M5" s="47" t="n"/>
      <c r="N5" s="47" t="n"/>
    </row>
    <row r="6">
      <c r="B6" s="30" t="inlineStr">
        <is>
          <t>Название команды</t>
        </is>
      </c>
      <c r="C6" s="48" t="n"/>
      <c r="D6" s="48" t="n"/>
      <c r="E6" s="49" t="n"/>
      <c r="F6" s="50" t="n"/>
      <c r="G6" s="50" t="n"/>
      <c r="H6" s="50" t="n"/>
      <c r="I6" s="50" t="n"/>
      <c r="J6" s="50" t="n"/>
      <c r="K6" s="50" t="n"/>
      <c r="L6" s="50" t="n"/>
      <c r="M6" s="51" t="n"/>
    </row>
    <row r="7" ht="3.75" customHeight="1">
      <c r="B7" s="13" t="n"/>
      <c r="C7" s="14" t="n"/>
      <c r="D7" s="14" t="n"/>
      <c r="E7" s="14" t="n"/>
      <c r="F7" s="14" t="n"/>
      <c r="G7" s="14" t="n"/>
      <c r="H7" s="14" t="n"/>
      <c r="I7" s="11" t="n"/>
      <c r="J7" s="14" t="n"/>
      <c r="K7" s="14" t="n"/>
      <c r="L7" s="14" t="n"/>
      <c r="M7" s="15" t="n"/>
    </row>
    <row r="8" ht="15" customHeight="1" thickBot="1">
      <c r="B8" s="32" t="inlineStr">
        <is>
          <t>Населенный пункт</t>
        </is>
      </c>
      <c r="C8" s="52" t="n"/>
      <c r="D8" s="52" t="n"/>
      <c r="E8" s="37" t="inlineStr">
        <is>
          <t>город</t>
        </is>
      </c>
      <c r="F8" s="17" t="n"/>
      <c r="G8" s="17" t="n"/>
      <c r="H8" s="38" t="n"/>
      <c r="I8" s="53" t="n"/>
      <c r="J8" s="53" t="n"/>
      <c r="K8" s="53" t="n"/>
      <c r="L8" s="53" t="n"/>
      <c r="M8" s="54" t="n"/>
    </row>
    <row r="9">
      <c r="B9" s="8" t="n"/>
      <c r="C9" s="8" t="n"/>
      <c r="D9" s="8" t="n"/>
      <c r="E9" s="9" t="n"/>
      <c r="F9" s="9" t="n"/>
      <c r="G9" s="9" t="n"/>
      <c r="H9" s="8" t="n"/>
      <c r="I9" s="7" t="n"/>
      <c r="J9" s="8" t="n"/>
      <c r="K9" s="8" t="n"/>
      <c r="L9" s="8" t="n"/>
      <c r="M9" s="8" t="n"/>
      <c r="N9" s="9" t="n"/>
    </row>
    <row r="10">
      <c r="B10" s="44" t="inlineStr">
        <is>
          <t>Команда</t>
        </is>
      </c>
      <c r="C10" s="47" t="n"/>
      <c r="D10" s="47" t="n"/>
      <c r="E10" s="45">
        <f>IF(OR(ISBLANK(H8),ISBLANK(E6)), "↑ Заполните название команды и населённый пункт ↑", TRIM(E6)&amp;IF(ISBLANK(E8),"",", ")&amp;(IF(E8="город","г.",IF(E8="село","с.",IF(E8="деревня","д.",IF(E8="пгт","пгт.",IF(E8="поселок","п.","")))))&amp;" "&amp;TRIM(H8)))</f>
        <v/>
      </c>
      <c r="F10" s="47" t="n"/>
      <c r="G10" s="47" t="n"/>
      <c r="H10" s="47" t="n"/>
      <c r="I10" s="47" t="n"/>
      <c r="J10" s="47" t="n"/>
      <c r="K10" s="47" t="n"/>
      <c r="L10" s="47" t="n"/>
      <c r="M10" s="47" t="n"/>
      <c r="N10" s="19" t="n"/>
    </row>
    <row r="11">
      <c r="B11" s="44" t="inlineStr">
        <is>
          <t>Общее количество участников</t>
        </is>
      </c>
      <c r="C11" s="47" t="n"/>
      <c r="D11" s="47" t="n"/>
      <c r="E11" s="18">
        <f>COUNTIF(B15: B363, "&gt;0")</f>
        <v/>
      </c>
      <c r="F11" s="19" t="n"/>
      <c r="G11" s="19" t="n"/>
      <c r="H11" s="44" t="n"/>
      <c r="I11" s="21" t="n"/>
      <c r="J11" s="44" t="n"/>
      <c r="K11" s="44" t="n"/>
      <c r="L11" s="44" t="n"/>
      <c r="M11" s="44" t="n"/>
      <c r="N11" s="19" t="n"/>
    </row>
    <row r="12">
      <c r="B12" s="8" t="n"/>
      <c r="C12" s="8" t="n"/>
      <c r="D12" s="8" t="n"/>
      <c r="E12" s="9" t="n"/>
      <c r="F12" s="9" t="n"/>
      <c r="G12" s="9" t="n"/>
      <c r="H12" s="8" t="n"/>
      <c r="I12" s="7" t="n"/>
      <c r="J12" s="8" t="n"/>
      <c r="K12" s="8" t="n"/>
      <c r="L12" s="8" t="n"/>
      <c r="M12" s="8" t="n"/>
      <c r="N12" s="9" t="n"/>
    </row>
    <row r="13" ht="15" customHeight="1">
      <c r="A13" s="1" t="n"/>
      <c r="B13" s="12" t="n"/>
      <c r="C13" s="42" t="inlineStr">
        <is>
          <t>Данные участника</t>
        </is>
      </c>
      <c r="D13" s="55" t="n"/>
      <c r="E13" s="55" t="n"/>
      <c r="F13" s="56" t="n"/>
      <c r="G13" s="12" t="n"/>
      <c r="H13" s="26" t="inlineStr">
        <is>
          <t>Лимит дистанций: 3</t>
        </is>
      </c>
      <c r="I13" s="22" t="n"/>
      <c r="J13" s="39" t="inlineStr">
        <is>
          <t>Заявочное время</t>
        </is>
      </c>
      <c r="K13" s="55" t="n"/>
      <c r="L13" s="55" t="n"/>
      <c r="M13" s="55" t="n"/>
      <c r="N13" s="55" t="n"/>
      <c r="O13" s="23" t="n"/>
      <c r="P13" s="24" t="n"/>
      <c r="Q13" s="24" t="n"/>
      <c r="R13" s="24" t="n"/>
      <c r="S13" s="24" t="n"/>
      <c r="T13" s="24" t="n"/>
      <c r="U13" s="24" t="n"/>
      <c r="V13" s="24" t="n"/>
      <c r="W13" s="24" t="n"/>
      <c r="X13" s="24" t="n"/>
      <c r="Y13" s="24" t="n"/>
      <c r="Z13" s="24" t="n"/>
      <c r="AA13" s="24" t="n"/>
      <c r="AB13" s="24" t="n"/>
      <c r="AC13" s="24" t="n"/>
      <c r="AD13" s="24" t="n"/>
      <c r="AE13" s="24" t="n"/>
      <c r="AF13" s="24" t="n"/>
      <c r="AG13" s="24" t="n"/>
      <c r="AH13" s="24" t="n"/>
      <c r="AI13" s="24" t="n"/>
      <c r="AJ13" s="24" t="n"/>
      <c r="AK13" s="24" t="n"/>
      <c r="AL13" s="24" t="n"/>
      <c r="AM13" s="24" t="n"/>
      <c r="AN13" s="24" t="n"/>
      <c r="AO13" s="24" t="n"/>
      <c r="AP13" s="24" t="n"/>
      <c r="AQ13" s="24" t="n"/>
      <c r="AR13" s="24" t="n"/>
      <c r="AS13" s="24" t="n"/>
      <c r="AT13" s="24" t="n"/>
      <c r="AU13" s="24" t="n"/>
      <c r="AV13" s="24" t="n"/>
      <c r="AW13" s="24" t="n"/>
      <c r="AX13" s="24" t="n"/>
      <c r="AY13" s="24" t="n"/>
      <c r="AZ13" s="24" t="n"/>
      <c r="BA13" s="24" t="n"/>
      <c r="BB13" s="24" t="n"/>
      <c r="BC13" s="24" t="n"/>
      <c r="BD13" s="24" t="n"/>
      <c r="BE13" s="24" t="n"/>
      <c r="BF13" s="24" t="n"/>
      <c r="BG13" s="24" t="n"/>
      <c r="BH13" s="24" t="n"/>
      <c r="BI13" s="24" t="n"/>
      <c r="BJ13" s="24" t="n"/>
      <c r="BK13" s="24" t="n"/>
      <c r="BL13" s="24" t="n"/>
      <c r="BM13" s="24" t="n"/>
      <c r="BN13" s="24" t="n"/>
      <c r="BO13" s="24" t="n"/>
      <c r="BP13" s="24" t="n"/>
      <c r="BQ13" s="24" t="n"/>
      <c r="BR13" s="24" t="n"/>
      <c r="BS13" s="24" t="n"/>
      <c r="BT13" s="24" t="n"/>
      <c r="BU13" s="24" t="n"/>
      <c r="BV13" s="24" t="n"/>
      <c r="BW13" s="24" t="n"/>
      <c r="BX13" s="24" t="n"/>
      <c r="BY13" s="24" t="n"/>
      <c r="BZ13" s="24" t="n"/>
      <c r="CA13" s="24" t="n"/>
      <c r="CB13" s="24" t="n"/>
      <c r="CC13" s="24" t="n"/>
      <c r="CD13" s="24" t="n"/>
      <c r="CE13" s="24" t="n"/>
      <c r="CF13" s="24" t="n"/>
      <c r="CG13" s="24" t="n"/>
      <c r="CH13" s="24" t="n"/>
      <c r="CI13" s="12" t="n"/>
      <c r="CJ13" s="25" t="n"/>
    </row>
    <row r="14">
      <c r="A14" t="inlineStr"/>
      <c r="B14" s="57" t="inlineStr"/>
      <c r="C14" s="57" t="inlineStr">
        <is>
          <t>Фамилия</t>
        </is>
      </c>
      <c r="D14" s="57" t="inlineStr">
        <is>
          <t>Имя</t>
        </is>
      </c>
      <c r="E14" s="58" t="inlineStr">
        <is>
          <t>г.р.</t>
        </is>
      </c>
      <c r="F14" s="59" t="inlineStr">
        <is>
          <t>пол</t>
        </is>
      </c>
      <c r="G14" s="57" t="inlineStr"/>
      <c r="H14" s="57" t="inlineStr">
        <is>
          <t>Дистанции</t>
        </is>
      </c>
      <c r="I14" s="60" t="inlineStr"/>
      <c r="J14" s="58" t="inlineStr">
        <is>
          <t>мин</t>
        </is>
      </c>
      <c r="K14" s="58" t="inlineStr">
        <is>
          <t>сек</t>
        </is>
      </c>
      <c r="L14" s="58" t="inlineStr">
        <is>
          <t>сотые</t>
        </is>
      </c>
      <c r="M14" s="58" t="inlineStr">
        <is>
          <t>заявка</t>
        </is>
      </c>
      <c r="N14" s="58" t="inlineStr">
        <is>
          <t>лично(вне конкурса)</t>
        </is>
      </c>
      <c r="CJ14" s="57" t="inlineStr">
        <is>
          <t>класс(параспорт)</t>
        </is>
      </c>
    </row>
    <row r="15">
      <c r="A15" t="inlineStr"/>
      <c r="B15" s="47">
        <f>IF(OR(ISBLANK(C15),ISBLANK(D15),ISBLANK(E15),ISBLANK(F15),D16=0),"",1)</f>
        <v/>
      </c>
      <c r="C15" s="61" t="n"/>
      <c r="D15" s="61" t="n"/>
      <c r="E15" s="62" t="n"/>
      <c r="F15" s="62" t="n"/>
      <c r="G15" s="63" t="n"/>
      <c r="H15" s="64" t="n"/>
      <c r="I15" s="65">
        <f>IFERROR(INDEX(O3:AA3, 1, MATCH(H15, O2:AA2, 0)), "")</f>
        <v/>
      </c>
      <c r="J15" s="66" t="n"/>
      <c r="K15" s="67" t="n"/>
      <c r="L15" s="66" t="n"/>
      <c r="M15" s="68">
        <f>IF(AND(ISBLANK(J15), ISBLANK(K15), ISBLANK(L15)), "", IF(ISBLANK(J15), "0", J15) &amp; ":" &amp; IF(ISBLANK(K15), "00", TEXT(K15, "00")) &amp; "." &amp; IF(ISBLANK(L15), "00", TEXT(L15, "00")))</f>
        <v/>
      </c>
      <c r="N15" s="69" t="n"/>
      <c r="O15">
        <f>IF(AND(NOT(M15=""),NOT(ISBLANK(H15)),NOT(M15="0:00.00")),1,0)</f>
        <v/>
      </c>
      <c r="CJ15" s="70" t="n"/>
    </row>
    <row r="16">
      <c r="A16" t="inlineStr"/>
      <c r="C16" s="71" t="inlineStr">
        <is>
          <t>Кол-во дистанций</t>
        </is>
      </c>
      <c r="D16" s="72">
        <f>SUM(O15:O17)</f>
        <v/>
      </c>
      <c r="G16" s="63" t="n"/>
      <c r="H16" s="64" t="n"/>
      <c r="I16" s="65">
        <f>IFERROR(INDEX(O3:AA3, 1, MATCH(H16, O2:AA2, 0)), "")</f>
        <v/>
      </c>
      <c r="J16" s="66" t="n"/>
      <c r="K16" s="67" t="n"/>
      <c r="L16" s="66" t="n"/>
      <c r="M16" s="68">
        <f>IF(AND(ISBLANK(J16), ISBLANK(K16), ISBLANK(L16)), "", IF(ISBLANK(J16), "0", J16) &amp; ":" &amp; IF(ISBLANK(K16), "00", TEXT(K16, "00")) &amp; "." &amp; IF(ISBLANK(L16), "00", TEXT(L16, "00")))</f>
        <v/>
      </c>
      <c r="N16" s="69" t="n"/>
      <c r="O16">
        <f>IF(AND(NOT(M16=""),NOT(ISBLANK(H16)),NOT(M16="0:00.00")),1,0)</f>
        <v/>
      </c>
      <c r="CJ16" s="70" t="n"/>
    </row>
    <row r="17">
      <c r="A17" t="inlineStr"/>
      <c r="C17" s="73">
        <f>IF((SUMPRODUCT(COUNTIF(H15:H17,H15:H17)^(2*ISBLANK(H15:H17)-1)))&lt;COUNTA(H15:H17),"Выбраны одинаковые дистанции","")</f>
        <v/>
      </c>
      <c r="G17" s="63" t="n"/>
      <c r="H17" s="64" t="n"/>
      <c r="I17" s="65">
        <f>IFERROR(INDEX(O3:AA3, 1, MATCH(H17, O2:AA2, 0)), "")</f>
        <v/>
      </c>
      <c r="J17" s="66" t="n"/>
      <c r="K17" s="67" t="n"/>
      <c r="L17" s="66" t="n"/>
      <c r="M17" s="68">
        <f>IF(AND(ISBLANK(J17), ISBLANK(K17), ISBLANK(L17)), "", IF(ISBLANK(J17), "0", J17) &amp; ":" &amp; IF(ISBLANK(K17), "00", TEXT(K17, "00")) &amp; "." &amp; IF(ISBLANK(L17), "00", TEXT(L17, "00")))</f>
        <v/>
      </c>
      <c r="N17" s="69" t="n"/>
      <c r="O17">
        <f>IF(AND(NOT(M17=""),NOT(ISBLANK(H17)),NOT(M17="0:00.00")),1,0)</f>
        <v/>
      </c>
      <c r="CJ17" s="70" t="n"/>
    </row>
    <row r="18">
      <c r="A18" t="inlineStr"/>
      <c r="G18" s="63" t="n"/>
      <c r="I18" s="74" t="n"/>
    </row>
    <row r="19">
      <c r="A19" t="inlineStr"/>
      <c r="B19" s="57" t="inlineStr"/>
      <c r="C19" s="57" t="inlineStr">
        <is>
          <t>Фамилия</t>
        </is>
      </c>
      <c r="D19" s="57" t="inlineStr">
        <is>
          <t>Имя</t>
        </is>
      </c>
      <c r="E19" s="58" t="inlineStr">
        <is>
          <t>г.р.</t>
        </is>
      </c>
      <c r="F19" s="59" t="inlineStr">
        <is>
          <t>пол</t>
        </is>
      </c>
      <c r="G19" s="57" t="inlineStr"/>
      <c r="H19" s="57" t="inlineStr">
        <is>
          <t>Дистанции</t>
        </is>
      </c>
      <c r="I19" s="60" t="inlineStr"/>
      <c r="J19" s="58" t="inlineStr">
        <is>
          <t>мин</t>
        </is>
      </c>
      <c r="K19" s="58" t="inlineStr">
        <is>
          <t>сек</t>
        </is>
      </c>
      <c r="L19" s="58" t="inlineStr">
        <is>
          <t>сотые</t>
        </is>
      </c>
      <c r="M19" s="58" t="inlineStr">
        <is>
          <t>заявка</t>
        </is>
      </c>
      <c r="N19" s="58" t="inlineStr">
        <is>
          <t>лично(вне конкурса)</t>
        </is>
      </c>
      <c r="CJ19" s="57" t="inlineStr">
        <is>
          <t>класс(параспорт)</t>
        </is>
      </c>
    </row>
    <row r="20">
      <c r="A20" t="inlineStr"/>
      <c r="B20" s="47">
        <f>IF(OR(ISBLANK(C20),ISBLANK(D20),ISBLANK(E20),ISBLANK(F20),D21=0),"",COUNT(B15:B19)+1)</f>
        <v/>
      </c>
      <c r="C20" s="61" t="n"/>
      <c r="D20" s="61" t="n"/>
      <c r="E20" s="62" t="n"/>
      <c r="F20" s="62" t="n"/>
      <c r="G20" s="63" t="n"/>
      <c r="H20" s="64" t="n"/>
      <c r="I20" s="65">
        <f>IFERROR(INDEX(O3:AA3, 1, MATCH(H20, O2:AA2, 0)), "")</f>
        <v/>
      </c>
      <c r="J20" s="66" t="n"/>
      <c r="K20" s="67" t="n"/>
      <c r="L20" s="66" t="n"/>
      <c r="M20" s="68">
        <f>IF(AND(ISBLANK(J20), ISBLANK(K20), ISBLANK(L20)), "", IF(ISBLANK(J20), "0", J20) &amp; ":" &amp; IF(ISBLANK(K20), "00", TEXT(K20, "00")) &amp; "." &amp; IF(ISBLANK(L20), "00", TEXT(L20, "00")))</f>
        <v/>
      </c>
      <c r="N20" s="69" t="n"/>
      <c r="O20">
        <f>IF(AND(NOT(M20=""),NOT(ISBLANK(H20)),NOT(M20="0:00.00")),1,0)</f>
        <v/>
      </c>
      <c r="CJ20" s="70" t="n"/>
    </row>
    <row r="21">
      <c r="A21" t="inlineStr"/>
      <c r="C21" s="71" t="inlineStr">
        <is>
          <t>Кол-во дистанций</t>
        </is>
      </c>
      <c r="D21" s="72">
        <f>SUM(O20:O22)</f>
        <v/>
      </c>
      <c r="G21" s="63" t="n"/>
      <c r="H21" s="64" t="n"/>
      <c r="I21" s="65">
        <f>IFERROR(INDEX(O3:AA3, 1, MATCH(H21, O2:AA2, 0)), "")</f>
        <v/>
      </c>
      <c r="J21" s="66" t="n"/>
      <c r="K21" s="67" t="n"/>
      <c r="L21" s="66" t="n"/>
      <c r="M21" s="68">
        <f>IF(AND(ISBLANK(J21), ISBLANK(K21), ISBLANK(L21)), "", IF(ISBLANK(J21), "0", J21) &amp; ":" &amp; IF(ISBLANK(K21), "00", TEXT(K21, "00")) &amp; "." &amp; IF(ISBLANK(L21), "00", TEXT(L21, "00")))</f>
        <v/>
      </c>
      <c r="N21" s="69" t="n"/>
      <c r="O21">
        <f>IF(AND(NOT(M21=""),NOT(ISBLANK(H21)),NOT(M21="0:00.00")),1,0)</f>
        <v/>
      </c>
      <c r="CJ21" s="70" t="n"/>
    </row>
    <row r="22">
      <c r="A22" t="inlineStr"/>
      <c r="C22" s="73">
        <f>IF((SUMPRODUCT(COUNTIF(H20:H22,H20:H22)^(2*ISBLANK(H20:H22)-1)))&lt;COUNTA(H20:H22),"Выбраны одинаковые дистанции","")</f>
        <v/>
      </c>
      <c r="G22" s="63" t="n"/>
      <c r="H22" s="64" t="n"/>
      <c r="I22" s="65">
        <f>IFERROR(INDEX(O3:AA3, 1, MATCH(H22, O2:AA2, 0)), "")</f>
        <v/>
      </c>
      <c r="J22" s="66" t="n"/>
      <c r="K22" s="67" t="n"/>
      <c r="L22" s="66" t="n"/>
      <c r="M22" s="68">
        <f>IF(AND(ISBLANK(J22), ISBLANK(K22), ISBLANK(L22)), "", IF(ISBLANK(J22), "0", J22) &amp; ":" &amp; IF(ISBLANK(K22), "00", TEXT(K22, "00")) &amp; "." &amp; IF(ISBLANK(L22), "00", TEXT(L22, "00")))</f>
        <v/>
      </c>
      <c r="N22" s="69" t="n"/>
      <c r="O22">
        <f>IF(AND(NOT(M22=""),NOT(ISBLANK(H22)),NOT(M22="0:00.00")),1,0)</f>
        <v/>
      </c>
      <c r="CJ22" s="70" t="n"/>
    </row>
    <row r="23">
      <c r="A23" t="inlineStr"/>
      <c r="G23" s="63" t="n"/>
      <c r="I23" s="74" t="n"/>
    </row>
    <row r="24">
      <c r="A24" t="inlineStr"/>
      <c r="B24" s="57" t="inlineStr"/>
      <c r="C24" s="57" t="inlineStr">
        <is>
          <t>Фамилия</t>
        </is>
      </c>
      <c r="D24" s="57" t="inlineStr">
        <is>
          <t>Имя</t>
        </is>
      </c>
      <c r="E24" s="58" t="inlineStr">
        <is>
          <t>г.р.</t>
        </is>
      </c>
      <c r="F24" s="59" t="inlineStr">
        <is>
          <t>пол</t>
        </is>
      </c>
      <c r="G24" s="57" t="inlineStr"/>
      <c r="H24" s="57" t="inlineStr">
        <is>
          <t>Дистанции</t>
        </is>
      </c>
      <c r="I24" s="60" t="inlineStr"/>
      <c r="J24" s="58" t="inlineStr">
        <is>
          <t>мин</t>
        </is>
      </c>
      <c r="K24" s="58" t="inlineStr">
        <is>
          <t>сек</t>
        </is>
      </c>
      <c r="L24" s="58" t="inlineStr">
        <is>
          <t>сотые</t>
        </is>
      </c>
      <c r="M24" s="58" t="inlineStr">
        <is>
          <t>заявка</t>
        </is>
      </c>
      <c r="N24" s="58" t="inlineStr">
        <is>
          <t>лично(вне конкурса)</t>
        </is>
      </c>
      <c r="CJ24" s="57" t="inlineStr">
        <is>
          <t>класс(параспорт)</t>
        </is>
      </c>
    </row>
    <row r="25">
      <c r="A25" t="inlineStr"/>
      <c r="B25" s="47">
        <f>IF(OR(ISBLANK(C25),ISBLANK(D25),ISBLANK(E25),ISBLANK(F25),D26=0),"",COUNT(B15:B24)+1)</f>
        <v/>
      </c>
      <c r="C25" s="61" t="n"/>
      <c r="D25" s="61" t="n"/>
      <c r="E25" s="62" t="n"/>
      <c r="F25" s="62" t="n"/>
      <c r="G25" s="63" t="n"/>
      <c r="H25" s="64" t="n"/>
      <c r="I25" s="65">
        <f>IFERROR(INDEX(O3:AA3, 1, MATCH(H25, O2:AA2, 0)), "")</f>
        <v/>
      </c>
      <c r="J25" s="66" t="n"/>
      <c r="K25" s="67" t="n"/>
      <c r="L25" s="66" t="n"/>
      <c r="M25" s="68">
        <f>IF(AND(ISBLANK(J25), ISBLANK(K25), ISBLANK(L25)), "", IF(ISBLANK(J25), "0", J25) &amp; ":" &amp; IF(ISBLANK(K25), "00", TEXT(K25, "00")) &amp; "." &amp; IF(ISBLANK(L25), "00", TEXT(L25, "00")))</f>
        <v/>
      </c>
      <c r="N25" s="69" t="n"/>
      <c r="O25">
        <f>IF(AND(NOT(M25=""),NOT(ISBLANK(H25)),NOT(M25="0:00.00")),1,0)</f>
        <v/>
      </c>
      <c r="CJ25" s="70" t="n"/>
    </row>
    <row r="26">
      <c r="A26" t="inlineStr"/>
      <c r="C26" s="71" t="inlineStr">
        <is>
          <t>Кол-во дистанций</t>
        </is>
      </c>
      <c r="D26" s="72">
        <f>SUM(O25:O27)</f>
        <v/>
      </c>
      <c r="G26" s="63" t="n"/>
      <c r="H26" s="64" t="n"/>
      <c r="I26" s="65">
        <f>IFERROR(INDEX(O3:AA3, 1, MATCH(H26, O2:AA2, 0)), "")</f>
        <v/>
      </c>
      <c r="J26" s="66" t="n"/>
      <c r="K26" s="67" t="n"/>
      <c r="L26" s="66" t="n"/>
      <c r="M26" s="68">
        <f>IF(AND(ISBLANK(J26), ISBLANK(K26), ISBLANK(L26)), "", IF(ISBLANK(J26), "0", J26) &amp; ":" &amp; IF(ISBLANK(K26), "00", TEXT(K26, "00")) &amp; "." &amp; IF(ISBLANK(L26), "00", TEXT(L26, "00")))</f>
        <v/>
      </c>
      <c r="N26" s="69" t="n"/>
      <c r="O26">
        <f>IF(AND(NOT(M26=""),NOT(ISBLANK(H26)),NOT(M26="0:00.00")),1,0)</f>
        <v/>
      </c>
      <c r="CJ26" s="70" t="n"/>
    </row>
    <row r="27">
      <c r="A27" t="inlineStr"/>
      <c r="C27" s="73">
        <f>IF((SUMPRODUCT(COUNTIF(H25:H27,H25:H27)^(2*ISBLANK(H25:H27)-1)))&lt;COUNTA(H25:H27),"Выбраны одинаковые дистанции","")</f>
        <v/>
      </c>
      <c r="G27" s="63" t="n"/>
      <c r="H27" s="64" t="n"/>
      <c r="I27" s="65">
        <f>IFERROR(INDEX(O3:AA3, 1, MATCH(H27, O2:AA2, 0)), "")</f>
        <v/>
      </c>
      <c r="J27" s="66" t="n"/>
      <c r="K27" s="67" t="n"/>
      <c r="L27" s="66" t="n"/>
      <c r="M27" s="68">
        <f>IF(AND(ISBLANK(J27), ISBLANK(K27), ISBLANK(L27)), "", IF(ISBLANK(J27), "0", J27) &amp; ":" &amp; IF(ISBLANK(K27), "00", TEXT(K27, "00")) &amp; "." &amp; IF(ISBLANK(L27), "00", TEXT(L27, "00")))</f>
        <v/>
      </c>
      <c r="N27" s="69" t="n"/>
      <c r="O27">
        <f>IF(AND(NOT(M27=""),NOT(ISBLANK(H27)),NOT(M27="0:00.00")),1,0)</f>
        <v/>
      </c>
      <c r="CJ27" s="70" t="n"/>
    </row>
    <row r="28">
      <c r="A28" t="inlineStr"/>
      <c r="G28" s="63" t="n"/>
      <c r="I28" s="74" t="n"/>
    </row>
    <row r="29">
      <c r="A29" t="inlineStr"/>
      <c r="B29" s="57" t="inlineStr"/>
      <c r="C29" s="57" t="inlineStr">
        <is>
          <t>Фамилия</t>
        </is>
      </c>
      <c r="D29" s="57" t="inlineStr">
        <is>
          <t>Имя</t>
        </is>
      </c>
      <c r="E29" s="58" t="inlineStr">
        <is>
          <t>г.р.</t>
        </is>
      </c>
      <c r="F29" s="59" t="inlineStr">
        <is>
          <t>пол</t>
        </is>
      </c>
      <c r="G29" s="57" t="inlineStr"/>
      <c r="H29" s="57" t="inlineStr">
        <is>
          <t>Дистанции</t>
        </is>
      </c>
      <c r="I29" s="60" t="inlineStr"/>
      <c r="J29" s="58" t="inlineStr">
        <is>
          <t>мин</t>
        </is>
      </c>
      <c r="K29" s="58" t="inlineStr">
        <is>
          <t>сек</t>
        </is>
      </c>
      <c r="L29" s="58" t="inlineStr">
        <is>
          <t>сотые</t>
        </is>
      </c>
      <c r="M29" s="58" t="inlineStr">
        <is>
          <t>заявка</t>
        </is>
      </c>
      <c r="N29" s="58" t="inlineStr">
        <is>
          <t>лично(вне конкурса)</t>
        </is>
      </c>
      <c r="CJ29" s="57" t="inlineStr">
        <is>
          <t>класс(параспорт)</t>
        </is>
      </c>
    </row>
    <row r="30">
      <c r="A30" t="inlineStr"/>
      <c r="B30" s="47">
        <f>IF(OR(ISBLANK(C30),ISBLANK(D30),ISBLANK(E30),ISBLANK(F30),D31=0),"",COUNT(B15:B29)+1)</f>
        <v/>
      </c>
      <c r="C30" s="61" t="n"/>
      <c r="D30" s="61" t="n"/>
      <c r="E30" s="62" t="n"/>
      <c r="F30" s="62" t="n"/>
      <c r="G30" s="63" t="n"/>
      <c r="H30" s="64" t="n"/>
      <c r="I30" s="65">
        <f>IFERROR(INDEX(O3:AA3, 1, MATCH(H30, O2:AA2, 0)), "")</f>
        <v/>
      </c>
      <c r="J30" s="66" t="n"/>
      <c r="K30" s="67" t="n"/>
      <c r="L30" s="66" t="n"/>
      <c r="M30" s="68">
        <f>IF(AND(ISBLANK(J30), ISBLANK(K30), ISBLANK(L30)), "", IF(ISBLANK(J30), "0", J30) &amp; ":" &amp; IF(ISBLANK(K30), "00", TEXT(K30, "00")) &amp; "." &amp; IF(ISBLANK(L30), "00", TEXT(L30, "00")))</f>
        <v/>
      </c>
      <c r="N30" s="69" t="n"/>
      <c r="O30">
        <f>IF(AND(NOT(M30=""),NOT(ISBLANK(H30)),NOT(M30="0:00.00")),1,0)</f>
        <v/>
      </c>
      <c r="CJ30" s="70" t="n"/>
    </row>
    <row r="31">
      <c r="A31" t="inlineStr"/>
      <c r="C31" s="71" t="inlineStr">
        <is>
          <t>Кол-во дистанций</t>
        </is>
      </c>
      <c r="D31" s="72">
        <f>SUM(O30:O32)</f>
        <v/>
      </c>
      <c r="G31" s="63" t="n"/>
      <c r="H31" s="64" t="n"/>
      <c r="I31" s="65">
        <f>IFERROR(INDEX(O3:AA3, 1, MATCH(H31, O2:AA2, 0)), "")</f>
        <v/>
      </c>
      <c r="J31" s="66" t="n"/>
      <c r="K31" s="67" t="n"/>
      <c r="L31" s="66" t="n"/>
      <c r="M31" s="68">
        <f>IF(AND(ISBLANK(J31), ISBLANK(K31), ISBLANK(L31)), "", IF(ISBLANK(J31), "0", J31) &amp; ":" &amp; IF(ISBLANK(K31), "00", TEXT(K31, "00")) &amp; "." &amp; IF(ISBLANK(L31), "00", TEXT(L31, "00")))</f>
        <v/>
      </c>
      <c r="N31" s="69" t="n"/>
      <c r="O31">
        <f>IF(AND(NOT(M31=""),NOT(ISBLANK(H31)),NOT(M31="0:00.00")),1,0)</f>
        <v/>
      </c>
      <c r="CJ31" s="70" t="n"/>
    </row>
    <row r="32">
      <c r="A32" t="inlineStr"/>
      <c r="C32" s="73">
        <f>IF((SUMPRODUCT(COUNTIF(H30:H32,H30:H32)^(2*ISBLANK(H30:H32)-1)))&lt;COUNTA(H30:H32),"Выбраны одинаковые дистанции","")</f>
        <v/>
      </c>
      <c r="G32" s="63" t="n"/>
      <c r="H32" s="64" t="n"/>
      <c r="I32" s="65">
        <f>IFERROR(INDEX(O3:AA3, 1, MATCH(H32, O2:AA2, 0)), "")</f>
        <v/>
      </c>
      <c r="J32" s="66" t="n"/>
      <c r="K32" s="67" t="n"/>
      <c r="L32" s="66" t="n"/>
      <c r="M32" s="68">
        <f>IF(AND(ISBLANK(J32), ISBLANK(K32), ISBLANK(L32)), "", IF(ISBLANK(J32), "0", J32) &amp; ":" &amp; IF(ISBLANK(K32), "00", TEXT(K32, "00")) &amp; "." &amp; IF(ISBLANK(L32), "00", TEXT(L32, "00")))</f>
        <v/>
      </c>
      <c r="N32" s="69" t="n"/>
      <c r="O32">
        <f>IF(AND(NOT(M32=""),NOT(ISBLANK(H32)),NOT(M32="0:00.00")),1,0)</f>
        <v/>
      </c>
      <c r="CJ32" s="70" t="n"/>
    </row>
    <row r="33">
      <c r="A33" t="inlineStr"/>
      <c r="G33" s="63" t="n"/>
      <c r="I33" s="74" t="n"/>
    </row>
    <row r="34">
      <c r="A34" t="inlineStr"/>
      <c r="B34" s="57" t="inlineStr"/>
      <c r="C34" s="57" t="inlineStr">
        <is>
          <t>Фамилия</t>
        </is>
      </c>
      <c r="D34" s="57" t="inlineStr">
        <is>
          <t>Имя</t>
        </is>
      </c>
      <c r="E34" s="58" t="inlineStr">
        <is>
          <t>г.р.</t>
        </is>
      </c>
      <c r="F34" s="59" t="inlineStr">
        <is>
          <t>пол</t>
        </is>
      </c>
      <c r="G34" s="57" t="inlineStr"/>
      <c r="H34" s="57" t="inlineStr">
        <is>
          <t>Дистанции</t>
        </is>
      </c>
      <c r="I34" s="60" t="inlineStr"/>
      <c r="J34" s="58" t="inlineStr">
        <is>
          <t>мин</t>
        </is>
      </c>
      <c r="K34" s="58" t="inlineStr">
        <is>
          <t>сек</t>
        </is>
      </c>
      <c r="L34" s="58" t="inlineStr">
        <is>
          <t>сотые</t>
        </is>
      </c>
      <c r="M34" s="58" t="inlineStr">
        <is>
          <t>заявка</t>
        </is>
      </c>
      <c r="N34" s="58" t="inlineStr">
        <is>
          <t>лично(вне конкурса)</t>
        </is>
      </c>
      <c r="CJ34" s="57" t="inlineStr">
        <is>
          <t>класс(параспорт)</t>
        </is>
      </c>
    </row>
    <row r="35">
      <c r="A35" t="inlineStr"/>
      <c r="B35" s="47">
        <f>IF(OR(ISBLANK(C35),ISBLANK(D35),ISBLANK(E35),ISBLANK(F35),D36=0),"",COUNT(B15:B34)+1)</f>
        <v/>
      </c>
      <c r="C35" s="61" t="n"/>
      <c r="D35" s="61" t="n"/>
      <c r="E35" s="62" t="n"/>
      <c r="F35" s="62" t="n"/>
      <c r="G35" s="63" t="n"/>
      <c r="H35" s="64" t="n"/>
      <c r="I35" s="65">
        <f>IFERROR(INDEX(O3:AA3, 1, MATCH(H35, O2:AA2, 0)), "")</f>
        <v/>
      </c>
      <c r="J35" s="66" t="n"/>
      <c r="K35" s="67" t="n"/>
      <c r="L35" s="66" t="n"/>
      <c r="M35" s="68">
        <f>IF(AND(ISBLANK(J35), ISBLANK(K35), ISBLANK(L35)), "", IF(ISBLANK(J35), "0", J35) &amp; ":" &amp; IF(ISBLANK(K35), "00", TEXT(K35, "00")) &amp; "." &amp; IF(ISBLANK(L35), "00", TEXT(L35, "00")))</f>
        <v/>
      </c>
      <c r="N35" s="69" t="n"/>
      <c r="O35">
        <f>IF(AND(NOT(M35=""),NOT(ISBLANK(H35)),NOT(M35="0:00.00")),1,0)</f>
        <v/>
      </c>
      <c r="CJ35" s="70" t="n"/>
    </row>
    <row r="36">
      <c r="A36" t="inlineStr"/>
      <c r="C36" s="71" t="inlineStr">
        <is>
          <t>Кол-во дистанций</t>
        </is>
      </c>
      <c r="D36" s="72">
        <f>SUM(O35:O37)</f>
        <v/>
      </c>
      <c r="G36" s="63" t="n"/>
      <c r="H36" s="64" t="n"/>
      <c r="I36" s="65">
        <f>IFERROR(INDEX(O3:AA3, 1, MATCH(H36, O2:AA2, 0)), "")</f>
        <v/>
      </c>
      <c r="J36" s="66" t="n"/>
      <c r="K36" s="67" t="n"/>
      <c r="L36" s="66" t="n"/>
      <c r="M36" s="68">
        <f>IF(AND(ISBLANK(J36), ISBLANK(K36), ISBLANK(L36)), "", IF(ISBLANK(J36), "0", J36) &amp; ":" &amp; IF(ISBLANK(K36), "00", TEXT(K36, "00")) &amp; "." &amp; IF(ISBLANK(L36), "00", TEXT(L36, "00")))</f>
        <v/>
      </c>
      <c r="N36" s="69" t="n"/>
      <c r="O36">
        <f>IF(AND(NOT(M36=""),NOT(ISBLANK(H36)),NOT(M36="0:00.00")),1,0)</f>
        <v/>
      </c>
      <c r="CJ36" s="70" t="n"/>
    </row>
    <row r="37">
      <c r="A37" t="inlineStr"/>
      <c r="C37" s="73">
        <f>IF((SUMPRODUCT(COUNTIF(H35:H37,H35:H37)^(2*ISBLANK(H35:H37)-1)))&lt;COUNTA(H35:H37),"Выбраны одинаковые дистанции","")</f>
        <v/>
      </c>
      <c r="G37" s="63" t="n"/>
      <c r="H37" s="64" t="n"/>
      <c r="I37" s="65">
        <f>IFERROR(INDEX(O3:AA3, 1, MATCH(H37, O2:AA2, 0)), "")</f>
        <v/>
      </c>
      <c r="J37" s="66" t="n"/>
      <c r="K37" s="67" t="n"/>
      <c r="L37" s="66" t="n"/>
      <c r="M37" s="68">
        <f>IF(AND(ISBLANK(J37), ISBLANK(K37), ISBLANK(L37)), "", IF(ISBLANK(J37), "0", J37) &amp; ":" &amp; IF(ISBLANK(K37), "00", TEXT(K37, "00")) &amp; "." &amp; IF(ISBLANK(L37), "00", TEXT(L37, "00")))</f>
        <v/>
      </c>
      <c r="N37" s="69" t="n"/>
      <c r="O37">
        <f>IF(AND(NOT(M37=""),NOT(ISBLANK(H37)),NOT(M37="0:00.00")),1,0)</f>
        <v/>
      </c>
      <c r="CJ37" s="70" t="n"/>
    </row>
    <row r="38">
      <c r="A38" t="inlineStr"/>
      <c r="G38" s="63" t="n"/>
      <c r="I38" s="74" t="n"/>
    </row>
    <row r="39">
      <c r="A39" t="inlineStr"/>
      <c r="B39" s="57" t="inlineStr"/>
      <c r="C39" s="57" t="inlineStr">
        <is>
          <t>Фамилия</t>
        </is>
      </c>
      <c r="D39" s="57" t="inlineStr">
        <is>
          <t>Имя</t>
        </is>
      </c>
      <c r="E39" s="58" t="inlineStr">
        <is>
          <t>г.р.</t>
        </is>
      </c>
      <c r="F39" s="59" t="inlineStr">
        <is>
          <t>пол</t>
        </is>
      </c>
      <c r="G39" s="57" t="inlineStr"/>
      <c r="H39" s="57" t="inlineStr">
        <is>
          <t>Дистанции</t>
        </is>
      </c>
      <c r="I39" s="60" t="inlineStr"/>
      <c r="J39" s="58" t="inlineStr">
        <is>
          <t>мин</t>
        </is>
      </c>
      <c r="K39" s="58" t="inlineStr">
        <is>
          <t>сек</t>
        </is>
      </c>
      <c r="L39" s="58" t="inlineStr">
        <is>
          <t>сотые</t>
        </is>
      </c>
      <c r="M39" s="58" t="inlineStr">
        <is>
          <t>заявка</t>
        </is>
      </c>
      <c r="N39" s="58" t="inlineStr">
        <is>
          <t>лично(вне конкурса)</t>
        </is>
      </c>
      <c r="CJ39" s="57" t="inlineStr">
        <is>
          <t>класс(параспорт)</t>
        </is>
      </c>
    </row>
    <row r="40">
      <c r="A40" t="inlineStr"/>
      <c r="B40" s="47">
        <f>IF(OR(ISBLANK(C40),ISBLANK(D40),ISBLANK(E40),ISBLANK(F40),D41=0),"",COUNT(B15:B39)+1)</f>
        <v/>
      </c>
      <c r="C40" s="61" t="n"/>
      <c r="D40" s="61" t="n"/>
      <c r="E40" s="62" t="n"/>
      <c r="F40" s="62" t="n"/>
      <c r="G40" s="63" t="n"/>
      <c r="H40" s="64" t="n"/>
      <c r="I40" s="65">
        <f>IFERROR(INDEX(O3:AA3, 1, MATCH(H40, O2:AA2, 0)), "")</f>
        <v/>
      </c>
      <c r="J40" s="66" t="n"/>
      <c r="K40" s="67" t="n"/>
      <c r="L40" s="66" t="n"/>
      <c r="M40" s="68">
        <f>IF(AND(ISBLANK(J40), ISBLANK(K40), ISBLANK(L40)), "", IF(ISBLANK(J40), "0", J40) &amp; ":" &amp; IF(ISBLANK(K40), "00", TEXT(K40, "00")) &amp; "." &amp; IF(ISBLANK(L40), "00", TEXT(L40, "00")))</f>
        <v/>
      </c>
      <c r="N40" s="69" t="n"/>
      <c r="O40">
        <f>IF(AND(NOT(M40=""),NOT(ISBLANK(H40)),NOT(M40="0:00.00")),1,0)</f>
        <v/>
      </c>
      <c r="CJ40" s="70" t="n"/>
    </row>
    <row r="41">
      <c r="A41" t="inlineStr"/>
      <c r="C41" s="71" t="inlineStr">
        <is>
          <t>Кол-во дистанций</t>
        </is>
      </c>
      <c r="D41" s="72">
        <f>SUM(O40:O42)</f>
        <v/>
      </c>
      <c r="G41" s="63" t="n"/>
      <c r="H41" s="64" t="n"/>
      <c r="I41" s="65">
        <f>IFERROR(INDEX(O3:AA3, 1, MATCH(H41, O2:AA2, 0)), "")</f>
        <v/>
      </c>
      <c r="J41" s="66" t="n"/>
      <c r="K41" s="67" t="n"/>
      <c r="L41" s="66" t="n"/>
      <c r="M41" s="68">
        <f>IF(AND(ISBLANK(J41), ISBLANK(K41), ISBLANK(L41)), "", IF(ISBLANK(J41), "0", J41) &amp; ":" &amp; IF(ISBLANK(K41), "00", TEXT(K41, "00")) &amp; "." &amp; IF(ISBLANK(L41), "00", TEXT(L41, "00")))</f>
        <v/>
      </c>
      <c r="N41" s="69" t="n"/>
      <c r="O41">
        <f>IF(AND(NOT(M41=""),NOT(ISBLANK(H41)),NOT(M41="0:00.00")),1,0)</f>
        <v/>
      </c>
      <c r="CJ41" s="70" t="n"/>
    </row>
    <row r="42">
      <c r="A42" t="inlineStr"/>
      <c r="C42" s="73">
        <f>IF((SUMPRODUCT(COUNTIF(H40:H42,H40:H42)^(2*ISBLANK(H40:H42)-1)))&lt;COUNTA(H40:H42),"Выбраны одинаковые дистанции","")</f>
        <v/>
      </c>
      <c r="G42" s="63" t="n"/>
      <c r="H42" s="64" t="n"/>
      <c r="I42" s="65">
        <f>IFERROR(INDEX(O3:AA3, 1, MATCH(H42, O2:AA2, 0)), "")</f>
        <v/>
      </c>
      <c r="J42" s="66" t="n"/>
      <c r="K42" s="67" t="n"/>
      <c r="L42" s="66" t="n"/>
      <c r="M42" s="68">
        <f>IF(AND(ISBLANK(J42), ISBLANK(K42), ISBLANK(L42)), "", IF(ISBLANK(J42), "0", J42) &amp; ":" &amp; IF(ISBLANK(K42), "00", TEXT(K42, "00")) &amp; "." &amp; IF(ISBLANK(L42), "00", TEXT(L42, "00")))</f>
        <v/>
      </c>
      <c r="N42" s="69" t="n"/>
      <c r="O42">
        <f>IF(AND(NOT(M42=""),NOT(ISBLANK(H42)),NOT(M42="0:00.00")),1,0)</f>
        <v/>
      </c>
      <c r="CJ42" s="70" t="n"/>
    </row>
    <row r="43">
      <c r="A43" t="inlineStr"/>
      <c r="G43" s="63" t="n"/>
      <c r="I43" s="74" t="n"/>
    </row>
    <row r="44">
      <c r="A44" t="inlineStr"/>
      <c r="B44" s="57" t="inlineStr"/>
      <c r="C44" s="57" t="inlineStr">
        <is>
          <t>Фамилия</t>
        </is>
      </c>
      <c r="D44" s="57" t="inlineStr">
        <is>
          <t>Имя</t>
        </is>
      </c>
      <c r="E44" s="58" t="inlineStr">
        <is>
          <t>г.р.</t>
        </is>
      </c>
      <c r="F44" s="59" t="inlineStr">
        <is>
          <t>пол</t>
        </is>
      </c>
      <c r="G44" s="57" t="inlineStr"/>
      <c r="H44" s="57" t="inlineStr">
        <is>
          <t>Дистанции</t>
        </is>
      </c>
      <c r="I44" s="60" t="inlineStr"/>
      <c r="J44" s="58" t="inlineStr">
        <is>
          <t>мин</t>
        </is>
      </c>
      <c r="K44" s="58" t="inlineStr">
        <is>
          <t>сек</t>
        </is>
      </c>
      <c r="L44" s="58" t="inlineStr">
        <is>
          <t>сотые</t>
        </is>
      </c>
      <c r="M44" s="58" t="inlineStr">
        <is>
          <t>заявка</t>
        </is>
      </c>
      <c r="N44" s="58" t="inlineStr">
        <is>
          <t>лично(вне конкурса)</t>
        </is>
      </c>
      <c r="CJ44" s="57" t="inlineStr">
        <is>
          <t>класс(параспорт)</t>
        </is>
      </c>
    </row>
    <row r="45">
      <c r="A45" t="inlineStr"/>
      <c r="B45" s="47">
        <f>IF(OR(ISBLANK(C45),ISBLANK(D45),ISBLANK(E45),ISBLANK(F45),D46=0),"",COUNT(B15:B44)+1)</f>
        <v/>
      </c>
      <c r="C45" s="61" t="n"/>
      <c r="D45" s="61" t="n"/>
      <c r="E45" s="62" t="n"/>
      <c r="F45" s="62" t="n"/>
      <c r="G45" s="63" t="n"/>
      <c r="H45" s="64" t="n"/>
      <c r="I45" s="65">
        <f>IFERROR(INDEX(O3:AA3, 1, MATCH(H45, O2:AA2, 0)), "")</f>
        <v/>
      </c>
      <c r="J45" s="66" t="n"/>
      <c r="K45" s="67" t="n"/>
      <c r="L45" s="66" t="n"/>
      <c r="M45" s="68">
        <f>IF(AND(ISBLANK(J45), ISBLANK(K45), ISBLANK(L45)), "", IF(ISBLANK(J45), "0", J45) &amp; ":" &amp; IF(ISBLANK(K45), "00", TEXT(K45, "00")) &amp; "." &amp; IF(ISBLANK(L45), "00", TEXT(L45, "00")))</f>
        <v/>
      </c>
      <c r="N45" s="69" t="n"/>
      <c r="O45">
        <f>IF(AND(NOT(M45=""),NOT(ISBLANK(H45)),NOT(M45="0:00.00")),1,0)</f>
        <v/>
      </c>
      <c r="CJ45" s="70" t="n"/>
    </row>
    <row r="46">
      <c r="A46" t="inlineStr"/>
      <c r="C46" s="71" t="inlineStr">
        <is>
          <t>Кол-во дистанций</t>
        </is>
      </c>
      <c r="D46" s="72">
        <f>SUM(O45:O47)</f>
        <v/>
      </c>
      <c r="G46" s="63" t="n"/>
      <c r="H46" s="64" t="n"/>
      <c r="I46" s="65">
        <f>IFERROR(INDEX(O3:AA3, 1, MATCH(H46, O2:AA2, 0)), "")</f>
        <v/>
      </c>
      <c r="J46" s="66" t="n"/>
      <c r="K46" s="67" t="n"/>
      <c r="L46" s="66" t="n"/>
      <c r="M46" s="68">
        <f>IF(AND(ISBLANK(J46), ISBLANK(K46), ISBLANK(L46)), "", IF(ISBLANK(J46), "0", J46) &amp; ":" &amp; IF(ISBLANK(K46), "00", TEXT(K46, "00")) &amp; "." &amp; IF(ISBLANK(L46), "00", TEXT(L46, "00")))</f>
        <v/>
      </c>
      <c r="N46" s="69" t="n"/>
      <c r="O46">
        <f>IF(AND(NOT(M46=""),NOT(ISBLANK(H46)),NOT(M46="0:00.00")),1,0)</f>
        <v/>
      </c>
      <c r="CJ46" s="70" t="n"/>
    </row>
    <row r="47">
      <c r="A47" t="inlineStr"/>
      <c r="C47" s="73">
        <f>IF((SUMPRODUCT(COUNTIF(H45:H47,H45:H47)^(2*ISBLANK(H45:H47)-1)))&lt;COUNTA(H45:H47),"Выбраны одинаковые дистанции","")</f>
        <v/>
      </c>
      <c r="G47" s="63" t="n"/>
      <c r="H47" s="64" t="n"/>
      <c r="I47" s="65">
        <f>IFERROR(INDEX(O3:AA3, 1, MATCH(H47, O2:AA2, 0)), "")</f>
        <v/>
      </c>
      <c r="J47" s="66" t="n"/>
      <c r="K47" s="67" t="n"/>
      <c r="L47" s="66" t="n"/>
      <c r="M47" s="68">
        <f>IF(AND(ISBLANK(J47), ISBLANK(K47), ISBLANK(L47)), "", IF(ISBLANK(J47), "0", J47) &amp; ":" &amp; IF(ISBLANK(K47), "00", TEXT(K47, "00")) &amp; "." &amp; IF(ISBLANK(L47), "00", TEXT(L47, "00")))</f>
        <v/>
      </c>
      <c r="N47" s="69" t="n"/>
      <c r="O47">
        <f>IF(AND(NOT(M47=""),NOT(ISBLANK(H47)),NOT(M47="0:00.00")),1,0)</f>
        <v/>
      </c>
      <c r="CJ47" s="70" t="n"/>
    </row>
    <row r="48">
      <c r="A48" t="inlineStr"/>
      <c r="G48" s="63" t="n"/>
      <c r="I48" s="74" t="n"/>
    </row>
    <row r="49">
      <c r="A49" t="inlineStr"/>
      <c r="B49" s="57" t="inlineStr"/>
      <c r="C49" s="57" t="inlineStr">
        <is>
          <t>Фамилия</t>
        </is>
      </c>
      <c r="D49" s="57" t="inlineStr">
        <is>
          <t>Имя</t>
        </is>
      </c>
      <c r="E49" s="58" t="inlineStr">
        <is>
          <t>г.р.</t>
        </is>
      </c>
      <c r="F49" s="59" t="inlineStr">
        <is>
          <t>пол</t>
        </is>
      </c>
      <c r="G49" s="57" t="inlineStr"/>
      <c r="H49" s="57" t="inlineStr">
        <is>
          <t>Дистанции</t>
        </is>
      </c>
      <c r="I49" s="60" t="inlineStr"/>
      <c r="J49" s="58" t="inlineStr">
        <is>
          <t>мин</t>
        </is>
      </c>
      <c r="K49" s="58" t="inlineStr">
        <is>
          <t>сек</t>
        </is>
      </c>
      <c r="L49" s="58" t="inlineStr">
        <is>
          <t>сотые</t>
        </is>
      </c>
      <c r="M49" s="58" t="inlineStr">
        <is>
          <t>заявка</t>
        </is>
      </c>
      <c r="N49" s="58" t="inlineStr">
        <is>
          <t>лично(вне конкурса)</t>
        </is>
      </c>
      <c r="CJ49" s="57" t="inlineStr">
        <is>
          <t>класс(параспорт)</t>
        </is>
      </c>
    </row>
    <row r="50">
      <c r="A50" t="inlineStr"/>
      <c r="B50" s="47">
        <f>IF(OR(ISBLANK(C50),ISBLANK(D50),ISBLANK(E50),ISBLANK(F50),D51=0),"",COUNT(B15:B49)+1)</f>
        <v/>
      </c>
      <c r="C50" s="61" t="n"/>
      <c r="D50" s="61" t="n"/>
      <c r="E50" s="62" t="n"/>
      <c r="F50" s="62" t="n"/>
      <c r="G50" s="63" t="n"/>
      <c r="H50" s="64" t="n"/>
      <c r="I50" s="65">
        <f>IFERROR(INDEX(O3:AA3, 1, MATCH(H50, O2:AA2, 0)), "")</f>
        <v/>
      </c>
      <c r="J50" s="66" t="n"/>
      <c r="K50" s="67" t="n"/>
      <c r="L50" s="66" t="n"/>
      <c r="M50" s="68">
        <f>IF(AND(ISBLANK(J50), ISBLANK(K50), ISBLANK(L50)), "", IF(ISBLANK(J50), "0", J50) &amp; ":" &amp; IF(ISBLANK(K50), "00", TEXT(K50, "00")) &amp; "." &amp; IF(ISBLANK(L50), "00", TEXT(L50, "00")))</f>
        <v/>
      </c>
      <c r="N50" s="69" t="n"/>
      <c r="O50">
        <f>IF(AND(NOT(M50=""),NOT(ISBLANK(H50)),NOT(M50="0:00.00")),1,0)</f>
        <v/>
      </c>
      <c r="CJ50" s="70" t="n"/>
    </row>
    <row r="51">
      <c r="A51" t="inlineStr"/>
      <c r="C51" s="71" t="inlineStr">
        <is>
          <t>Кол-во дистанций</t>
        </is>
      </c>
      <c r="D51" s="72">
        <f>SUM(O50:O52)</f>
        <v/>
      </c>
      <c r="G51" s="63" t="n"/>
      <c r="H51" s="64" t="n"/>
      <c r="I51" s="65">
        <f>IFERROR(INDEX(O3:AA3, 1, MATCH(H51, O2:AA2, 0)), "")</f>
        <v/>
      </c>
      <c r="J51" s="66" t="n"/>
      <c r="K51" s="67" t="n"/>
      <c r="L51" s="66" t="n"/>
      <c r="M51" s="68">
        <f>IF(AND(ISBLANK(J51), ISBLANK(K51), ISBLANK(L51)), "", IF(ISBLANK(J51), "0", J51) &amp; ":" &amp; IF(ISBLANK(K51), "00", TEXT(K51, "00")) &amp; "." &amp; IF(ISBLANK(L51), "00", TEXT(L51, "00")))</f>
        <v/>
      </c>
      <c r="N51" s="69" t="n"/>
      <c r="O51">
        <f>IF(AND(NOT(M51=""),NOT(ISBLANK(H51)),NOT(M51="0:00.00")),1,0)</f>
        <v/>
      </c>
      <c r="CJ51" s="70" t="n"/>
    </row>
    <row r="52">
      <c r="A52" t="inlineStr"/>
      <c r="C52" s="73">
        <f>IF((SUMPRODUCT(COUNTIF(H50:H52,H50:H52)^(2*ISBLANK(H50:H52)-1)))&lt;COUNTA(H50:H52),"Выбраны одинаковые дистанции","")</f>
        <v/>
      </c>
      <c r="G52" s="63" t="n"/>
      <c r="H52" s="64" t="n"/>
      <c r="I52" s="65">
        <f>IFERROR(INDEX(O3:AA3, 1, MATCH(H52, O2:AA2, 0)), "")</f>
        <v/>
      </c>
      <c r="J52" s="66" t="n"/>
      <c r="K52" s="67" t="n"/>
      <c r="L52" s="66" t="n"/>
      <c r="M52" s="68">
        <f>IF(AND(ISBLANK(J52), ISBLANK(K52), ISBLANK(L52)), "", IF(ISBLANK(J52), "0", J52) &amp; ":" &amp; IF(ISBLANK(K52), "00", TEXT(K52, "00")) &amp; "." &amp; IF(ISBLANK(L52), "00", TEXT(L52, "00")))</f>
        <v/>
      </c>
      <c r="N52" s="69" t="n"/>
      <c r="O52">
        <f>IF(AND(NOT(M52=""),NOT(ISBLANK(H52)),NOT(M52="0:00.00")),1,0)</f>
        <v/>
      </c>
      <c r="CJ52" s="70" t="n"/>
    </row>
    <row r="53">
      <c r="A53" t="inlineStr"/>
      <c r="G53" s="63" t="n"/>
      <c r="I53" s="74" t="n"/>
    </row>
    <row r="54">
      <c r="A54" t="inlineStr"/>
      <c r="B54" s="57" t="inlineStr"/>
      <c r="C54" s="57" t="inlineStr">
        <is>
          <t>Фамилия</t>
        </is>
      </c>
      <c r="D54" s="57" t="inlineStr">
        <is>
          <t>Имя</t>
        </is>
      </c>
      <c r="E54" s="58" t="inlineStr">
        <is>
          <t>г.р.</t>
        </is>
      </c>
      <c r="F54" s="59" t="inlineStr">
        <is>
          <t>пол</t>
        </is>
      </c>
      <c r="G54" s="57" t="inlineStr"/>
      <c r="H54" s="57" t="inlineStr">
        <is>
          <t>Дистанции</t>
        </is>
      </c>
      <c r="I54" s="60" t="inlineStr"/>
      <c r="J54" s="58" t="inlineStr">
        <is>
          <t>мин</t>
        </is>
      </c>
      <c r="K54" s="58" t="inlineStr">
        <is>
          <t>сек</t>
        </is>
      </c>
      <c r="L54" s="58" t="inlineStr">
        <is>
          <t>сотые</t>
        </is>
      </c>
      <c r="M54" s="58" t="inlineStr">
        <is>
          <t>заявка</t>
        </is>
      </c>
      <c r="N54" s="58" t="inlineStr">
        <is>
          <t>лично(вне конкурса)</t>
        </is>
      </c>
      <c r="CJ54" s="57" t="inlineStr">
        <is>
          <t>класс(параспорт)</t>
        </is>
      </c>
    </row>
    <row r="55">
      <c r="A55" t="inlineStr"/>
      <c r="B55" s="47">
        <f>IF(OR(ISBLANK(C55),ISBLANK(D55),ISBLANK(E55),ISBLANK(F55),D56=0),"",COUNT(B15:B54)+1)</f>
        <v/>
      </c>
      <c r="C55" s="61" t="n"/>
      <c r="D55" s="61" t="n"/>
      <c r="E55" s="62" t="n"/>
      <c r="F55" s="62" t="n"/>
      <c r="G55" s="63" t="n"/>
      <c r="H55" s="64" t="n"/>
      <c r="I55" s="65">
        <f>IFERROR(INDEX(O3:AA3, 1, MATCH(H55, O2:AA2, 0)), "")</f>
        <v/>
      </c>
      <c r="J55" s="66" t="n"/>
      <c r="K55" s="67" t="n"/>
      <c r="L55" s="66" t="n"/>
      <c r="M55" s="68">
        <f>IF(AND(ISBLANK(J55), ISBLANK(K55), ISBLANK(L55)), "", IF(ISBLANK(J55), "0", J55) &amp; ":" &amp; IF(ISBLANK(K55), "00", TEXT(K55, "00")) &amp; "." &amp; IF(ISBLANK(L55), "00", TEXT(L55, "00")))</f>
        <v/>
      </c>
      <c r="N55" s="69" t="n"/>
      <c r="O55">
        <f>IF(AND(NOT(M55=""),NOT(ISBLANK(H55)),NOT(M55="0:00.00")),1,0)</f>
        <v/>
      </c>
      <c r="CJ55" s="70" t="n"/>
    </row>
    <row r="56">
      <c r="A56" t="inlineStr"/>
      <c r="C56" s="71" t="inlineStr">
        <is>
          <t>Кол-во дистанций</t>
        </is>
      </c>
      <c r="D56" s="72">
        <f>SUM(O55:O57)</f>
        <v/>
      </c>
      <c r="G56" s="63" t="n"/>
      <c r="H56" s="64" t="n"/>
      <c r="I56" s="65">
        <f>IFERROR(INDEX(O3:AA3, 1, MATCH(H56, O2:AA2, 0)), "")</f>
        <v/>
      </c>
      <c r="J56" s="66" t="n"/>
      <c r="K56" s="67" t="n"/>
      <c r="L56" s="66" t="n"/>
      <c r="M56" s="68">
        <f>IF(AND(ISBLANK(J56), ISBLANK(K56), ISBLANK(L56)), "", IF(ISBLANK(J56), "0", J56) &amp; ":" &amp; IF(ISBLANK(K56), "00", TEXT(K56, "00")) &amp; "." &amp; IF(ISBLANK(L56), "00", TEXT(L56, "00")))</f>
        <v/>
      </c>
      <c r="N56" s="69" t="n"/>
      <c r="O56">
        <f>IF(AND(NOT(M56=""),NOT(ISBLANK(H56)),NOT(M56="0:00.00")),1,0)</f>
        <v/>
      </c>
      <c r="CJ56" s="70" t="n"/>
    </row>
    <row r="57">
      <c r="A57" t="inlineStr"/>
      <c r="C57" s="73">
        <f>IF((SUMPRODUCT(COUNTIF(H55:H57,H55:H57)^(2*ISBLANK(H55:H57)-1)))&lt;COUNTA(H55:H57),"Выбраны одинаковые дистанции","")</f>
        <v/>
      </c>
      <c r="G57" s="63" t="n"/>
      <c r="H57" s="64" t="n"/>
      <c r="I57" s="65">
        <f>IFERROR(INDEX(O3:AA3, 1, MATCH(H57, O2:AA2, 0)), "")</f>
        <v/>
      </c>
      <c r="J57" s="66" t="n"/>
      <c r="K57" s="67" t="n"/>
      <c r="L57" s="66" t="n"/>
      <c r="M57" s="68">
        <f>IF(AND(ISBLANK(J57), ISBLANK(K57), ISBLANK(L57)), "", IF(ISBLANK(J57), "0", J57) &amp; ":" &amp; IF(ISBLANK(K57), "00", TEXT(K57, "00")) &amp; "." &amp; IF(ISBLANK(L57), "00", TEXT(L57, "00")))</f>
        <v/>
      </c>
      <c r="N57" s="69" t="n"/>
      <c r="O57">
        <f>IF(AND(NOT(M57=""),NOT(ISBLANK(H57)),NOT(M57="0:00.00")),1,0)</f>
        <v/>
      </c>
      <c r="CJ57" s="70" t="n"/>
    </row>
    <row r="58">
      <c r="A58" t="inlineStr"/>
      <c r="G58" s="63" t="n"/>
      <c r="I58" s="74" t="n"/>
    </row>
    <row r="59">
      <c r="A59" t="inlineStr"/>
      <c r="B59" s="57" t="inlineStr"/>
      <c r="C59" s="57" t="inlineStr">
        <is>
          <t>Фамилия</t>
        </is>
      </c>
      <c r="D59" s="57" t="inlineStr">
        <is>
          <t>Имя</t>
        </is>
      </c>
      <c r="E59" s="58" t="inlineStr">
        <is>
          <t>г.р.</t>
        </is>
      </c>
      <c r="F59" s="59" t="inlineStr">
        <is>
          <t>пол</t>
        </is>
      </c>
      <c r="G59" s="57" t="inlineStr"/>
      <c r="H59" s="57" t="inlineStr">
        <is>
          <t>Дистанции</t>
        </is>
      </c>
      <c r="I59" s="60" t="inlineStr"/>
      <c r="J59" s="58" t="inlineStr">
        <is>
          <t>мин</t>
        </is>
      </c>
      <c r="K59" s="58" t="inlineStr">
        <is>
          <t>сек</t>
        </is>
      </c>
      <c r="L59" s="58" t="inlineStr">
        <is>
          <t>сотые</t>
        </is>
      </c>
      <c r="M59" s="58" t="inlineStr">
        <is>
          <t>заявка</t>
        </is>
      </c>
      <c r="N59" s="58" t="inlineStr">
        <is>
          <t>лично(вне конкурса)</t>
        </is>
      </c>
      <c r="CJ59" s="57" t="inlineStr">
        <is>
          <t>класс(параспорт)</t>
        </is>
      </c>
    </row>
    <row r="60">
      <c r="A60" t="inlineStr"/>
      <c r="B60" s="47">
        <f>IF(OR(ISBLANK(C60),ISBLANK(D60),ISBLANK(E60),ISBLANK(F60),D61=0),"",COUNT(B15:B59)+1)</f>
        <v/>
      </c>
      <c r="C60" s="61" t="n"/>
      <c r="D60" s="61" t="n"/>
      <c r="E60" s="62" t="n"/>
      <c r="F60" s="62" t="n"/>
      <c r="G60" s="63" t="n"/>
      <c r="H60" s="64" t="n"/>
      <c r="I60" s="65">
        <f>IFERROR(INDEX(O3:AA3, 1, MATCH(H60, O2:AA2, 0)), "")</f>
        <v/>
      </c>
      <c r="J60" s="66" t="n"/>
      <c r="K60" s="67" t="n"/>
      <c r="L60" s="66" t="n"/>
      <c r="M60" s="68">
        <f>IF(AND(ISBLANK(J60), ISBLANK(K60), ISBLANK(L60)), "", IF(ISBLANK(J60), "0", J60) &amp; ":" &amp; IF(ISBLANK(K60), "00", TEXT(K60, "00")) &amp; "." &amp; IF(ISBLANK(L60), "00", TEXT(L60, "00")))</f>
        <v/>
      </c>
      <c r="N60" s="69" t="n"/>
      <c r="O60">
        <f>IF(AND(NOT(M60=""),NOT(ISBLANK(H60)),NOT(M60="0:00.00")),1,0)</f>
        <v/>
      </c>
      <c r="CJ60" s="70" t="n"/>
    </row>
    <row r="61">
      <c r="A61" t="inlineStr"/>
      <c r="C61" s="71" t="inlineStr">
        <is>
          <t>Кол-во дистанций</t>
        </is>
      </c>
      <c r="D61" s="72">
        <f>SUM(O60:O62)</f>
        <v/>
      </c>
      <c r="G61" s="63" t="n"/>
      <c r="H61" s="64" t="n"/>
      <c r="I61" s="65">
        <f>IFERROR(INDEX(O3:AA3, 1, MATCH(H61, O2:AA2, 0)), "")</f>
        <v/>
      </c>
      <c r="J61" s="66" t="n"/>
      <c r="K61" s="67" t="n"/>
      <c r="L61" s="66" t="n"/>
      <c r="M61" s="68">
        <f>IF(AND(ISBLANK(J61), ISBLANK(K61), ISBLANK(L61)), "", IF(ISBLANK(J61), "0", J61) &amp; ":" &amp; IF(ISBLANK(K61), "00", TEXT(K61, "00")) &amp; "." &amp; IF(ISBLANK(L61), "00", TEXT(L61, "00")))</f>
        <v/>
      </c>
      <c r="N61" s="69" t="n"/>
      <c r="O61">
        <f>IF(AND(NOT(M61=""),NOT(ISBLANK(H61)),NOT(M61="0:00.00")),1,0)</f>
        <v/>
      </c>
      <c r="CJ61" s="70" t="n"/>
    </row>
    <row r="62">
      <c r="A62" t="inlineStr"/>
      <c r="C62" s="73">
        <f>IF((SUMPRODUCT(COUNTIF(H60:H62,H60:H62)^(2*ISBLANK(H60:H62)-1)))&lt;COUNTA(H60:H62),"Выбраны одинаковые дистанции","")</f>
        <v/>
      </c>
      <c r="G62" s="63" t="n"/>
      <c r="H62" s="64" t="n"/>
      <c r="I62" s="65">
        <f>IFERROR(INDEX(O3:AA3, 1, MATCH(H62, O2:AA2, 0)), "")</f>
        <v/>
      </c>
      <c r="J62" s="66" t="n"/>
      <c r="K62" s="67" t="n"/>
      <c r="L62" s="66" t="n"/>
      <c r="M62" s="68">
        <f>IF(AND(ISBLANK(J62), ISBLANK(K62), ISBLANK(L62)), "", IF(ISBLANK(J62), "0", J62) &amp; ":" &amp; IF(ISBLANK(K62), "00", TEXT(K62, "00")) &amp; "." &amp; IF(ISBLANK(L62), "00", TEXT(L62, "00")))</f>
        <v/>
      </c>
      <c r="N62" s="69" t="n"/>
      <c r="O62">
        <f>IF(AND(NOT(M62=""),NOT(ISBLANK(H62)),NOT(M62="0:00.00")),1,0)</f>
        <v/>
      </c>
      <c r="CJ62" s="70" t="n"/>
    </row>
    <row r="63">
      <c r="A63" t="inlineStr"/>
      <c r="G63" s="63" t="n"/>
      <c r="I63" s="74" t="n"/>
    </row>
    <row r="64">
      <c r="A64" t="inlineStr"/>
      <c r="B64" s="57" t="inlineStr"/>
      <c r="C64" s="57" t="inlineStr">
        <is>
          <t>Фамилия</t>
        </is>
      </c>
      <c r="D64" s="57" t="inlineStr">
        <is>
          <t>Имя</t>
        </is>
      </c>
      <c r="E64" s="58" t="inlineStr">
        <is>
          <t>г.р.</t>
        </is>
      </c>
      <c r="F64" s="59" t="inlineStr">
        <is>
          <t>пол</t>
        </is>
      </c>
      <c r="G64" s="57" t="inlineStr"/>
      <c r="H64" s="57" t="inlineStr">
        <is>
          <t>Дистанции</t>
        </is>
      </c>
      <c r="I64" s="60" t="inlineStr"/>
      <c r="J64" s="58" t="inlineStr">
        <is>
          <t>мин</t>
        </is>
      </c>
      <c r="K64" s="58" t="inlineStr">
        <is>
          <t>сек</t>
        </is>
      </c>
      <c r="L64" s="58" t="inlineStr">
        <is>
          <t>сотые</t>
        </is>
      </c>
      <c r="M64" s="58" t="inlineStr">
        <is>
          <t>заявка</t>
        </is>
      </c>
      <c r="N64" s="58" t="inlineStr">
        <is>
          <t>лично(вне конкурса)</t>
        </is>
      </c>
      <c r="CJ64" s="57" t="inlineStr">
        <is>
          <t>класс(параспорт)</t>
        </is>
      </c>
    </row>
    <row r="65">
      <c r="A65" t="inlineStr"/>
      <c r="B65" s="47">
        <f>IF(OR(ISBLANK(C65),ISBLANK(D65),ISBLANK(E65),ISBLANK(F65),D66=0),"",COUNT(B15:B64)+1)</f>
        <v/>
      </c>
      <c r="C65" s="61" t="n"/>
      <c r="D65" s="61" t="n"/>
      <c r="E65" s="62" t="n"/>
      <c r="F65" s="62" t="n"/>
      <c r="G65" s="63" t="n"/>
      <c r="H65" s="64" t="n"/>
      <c r="I65" s="65">
        <f>IFERROR(INDEX(O3:AA3, 1, MATCH(H65, O2:AA2, 0)), "")</f>
        <v/>
      </c>
      <c r="J65" s="66" t="n"/>
      <c r="K65" s="67" t="n"/>
      <c r="L65" s="66" t="n"/>
      <c r="M65" s="68">
        <f>IF(AND(ISBLANK(J65), ISBLANK(K65), ISBLANK(L65)), "", IF(ISBLANK(J65), "0", J65) &amp; ":" &amp; IF(ISBLANK(K65), "00", TEXT(K65, "00")) &amp; "." &amp; IF(ISBLANK(L65), "00", TEXT(L65, "00")))</f>
        <v/>
      </c>
      <c r="N65" s="69" t="n"/>
      <c r="O65">
        <f>IF(AND(NOT(M65=""),NOT(ISBLANK(H65)),NOT(M65="0:00.00")),1,0)</f>
        <v/>
      </c>
      <c r="CJ65" s="70" t="n"/>
    </row>
    <row r="66">
      <c r="A66" t="inlineStr"/>
      <c r="C66" s="71" t="inlineStr">
        <is>
          <t>Кол-во дистанций</t>
        </is>
      </c>
      <c r="D66" s="72">
        <f>SUM(O65:O67)</f>
        <v/>
      </c>
      <c r="G66" s="63" t="n"/>
      <c r="H66" s="64" t="n"/>
      <c r="I66" s="65">
        <f>IFERROR(INDEX(O3:AA3, 1, MATCH(H66, O2:AA2, 0)), "")</f>
        <v/>
      </c>
      <c r="J66" s="66" t="n"/>
      <c r="K66" s="67" t="n"/>
      <c r="L66" s="66" t="n"/>
      <c r="M66" s="68">
        <f>IF(AND(ISBLANK(J66), ISBLANK(K66), ISBLANK(L66)), "", IF(ISBLANK(J66), "0", J66) &amp; ":" &amp; IF(ISBLANK(K66), "00", TEXT(K66, "00")) &amp; "." &amp; IF(ISBLANK(L66), "00", TEXT(L66, "00")))</f>
        <v/>
      </c>
      <c r="N66" s="69" t="n"/>
      <c r="O66">
        <f>IF(AND(NOT(M66=""),NOT(ISBLANK(H66)),NOT(M66="0:00.00")),1,0)</f>
        <v/>
      </c>
      <c r="CJ66" s="70" t="n"/>
    </row>
    <row r="67">
      <c r="A67" t="inlineStr"/>
      <c r="C67" s="73">
        <f>IF((SUMPRODUCT(COUNTIF(H65:H67,H65:H67)^(2*ISBLANK(H65:H67)-1)))&lt;COUNTA(H65:H67),"Выбраны одинаковые дистанции","")</f>
        <v/>
      </c>
      <c r="G67" s="63" t="n"/>
      <c r="H67" s="64" t="n"/>
      <c r="I67" s="65">
        <f>IFERROR(INDEX(O3:AA3, 1, MATCH(H67, O2:AA2, 0)), "")</f>
        <v/>
      </c>
      <c r="J67" s="66" t="n"/>
      <c r="K67" s="67" t="n"/>
      <c r="L67" s="66" t="n"/>
      <c r="M67" s="68">
        <f>IF(AND(ISBLANK(J67), ISBLANK(K67), ISBLANK(L67)), "", IF(ISBLANK(J67), "0", J67) &amp; ":" &amp; IF(ISBLANK(K67), "00", TEXT(K67, "00")) &amp; "." &amp; IF(ISBLANK(L67), "00", TEXT(L67, "00")))</f>
        <v/>
      </c>
      <c r="N67" s="69" t="n"/>
      <c r="O67">
        <f>IF(AND(NOT(M67=""),NOT(ISBLANK(H67)),NOT(M67="0:00.00")),1,0)</f>
        <v/>
      </c>
      <c r="CJ67" s="70" t="n"/>
    </row>
    <row r="68">
      <c r="A68" t="inlineStr"/>
      <c r="G68" s="63" t="n"/>
      <c r="I68" s="74" t="n"/>
    </row>
    <row r="69">
      <c r="A69" t="inlineStr"/>
      <c r="B69" s="57" t="inlineStr"/>
      <c r="C69" s="57" t="inlineStr">
        <is>
          <t>Фамилия</t>
        </is>
      </c>
      <c r="D69" s="57" t="inlineStr">
        <is>
          <t>Имя</t>
        </is>
      </c>
      <c r="E69" s="58" t="inlineStr">
        <is>
          <t>г.р.</t>
        </is>
      </c>
      <c r="F69" s="59" t="inlineStr">
        <is>
          <t>пол</t>
        </is>
      </c>
      <c r="G69" s="57" t="inlineStr"/>
      <c r="H69" s="57" t="inlineStr">
        <is>
          <t>Дистанции</t>
        </is>
      </c>
      <c r="I69" s="60" t="inlineStr"/>
      <c r="J69" s="58" t="inlineStr">
        <is>
          <t>мин</t>
        </is>
      </c>
      <c r="K69" s="58" t="inlineStr">
        <is>
          <t>сек</t>
        </is>
      </c>
      <c r="L69" s="58" t="inlineStr">
        <is>
          <t>сотые</t>
        </is>
      </c>
      <c r="M69" s="58" t="inlineStr">
        <is>
          <t>заявка</t>
        </is>
      </c>
      <c r="N69" s="58" t="inlineStr">
        <is>
          <t>лично(вне конкурса)</t>
        </is>
      </c>
      <c r="CJ69" s="57" t="inlineStr">
        <is>
          <t>класс(параспорт)</t>
        </is>
      </c>
    </row>
    <row r="70">
      <c r="A70" t="inlineStr"/>
      <c r="B70" s="47">
        <f>IF(OR(ISBLANK(C70),ISBLANK(D70),ISBLANK(E70),ISBLANK(F70),D71=0),"",COUNT(B15:B69)+1)</f>
        <v/>
      </c>
      <c r="C70" s="61" t="n"/>
      <c r="D70" s="61" t="n"/>
      <c r="E70" s="62" t="n"/>
      <c r="F70" s="62" t="n"/>
      <c r="G70" s="63" t="n"/>
      <c r="H70" s="64" t="n"/>
      <c r="I70" s="65">
        <f>IFERROR(INDEX(O3:AA3, 1, MATCH(H70, O2:AA2, 0)), "")</f>
        <v/>
      </c>
      <c r="J70" s="66" t="n"/>
      <c r="K70" s="67" t="n"/>
      <c r="L70" s="66" t="n"/>
      <c r="M70" s="68">
        <f>IF(AND(ISBLANK(J70), ISBLANK(K70), ISBLANK(L70)), "", IF(ISBLANK(J70), "0", J70) &amp; ":" &amp; IF(ISBLANK(K70), "00", TEXT(K70, "00")) &amp; "." &amp; IF(ISBLANK(L70), "00", TEXT(L70, "00")))</f>
        <v/>
      </c>
      <c r="N70" s="69" t="n"/>
      <c r="O70">
        <f>IF(AND(NOT(M70=""),NOT(ISBLANK(H70)),NOT(M70="0:00.00")),1,0)</f>
        <v/>
      </c>
      <c r="CJ70" s="70" t="n"/>
    </row>
    <row r="71">
      <c r="A71" t="inlineStr"/>
      <c r="C71" s="71" t="inlineStr">
        <is>
          <t>Кол-во дистанций</t>
        </is>
      </c>
      <c r="D71" s="72">
        <f>SUM(O70:O72)</f>
        <v/>
      </c>
      <c r="G71" s="63" t="n"/>
      <c r="H71" s="64" t="n"/>
      <c r="I71" s="65">
        <f>IFERROR(INDEX(O3:AA3, 1, MATCH(H71, O2:AA2, 0)), "")</f>
        <v/>
      </c>
      <c r="J71" s="66" t="n"/>
      <c r="K71" s="67" t="n"/>
      <c r="L71" s="66" t="n"/>
      <c r="M71" s="68">
        <f>IF(AND(ISBLANK(J71), ISBLANK(K71), ISBLANK(L71)), "", IF(ISBLANK(J71), "0", J71) &amp; ":" &amp; IF(ISBLANK(K71), "00", TEXT(K71, "00")) &amp; "." &amp; IF(ISBLANK(L71), "00", TEXT(L71, "00")))</f>
        <v/>
      </c>
      <c r="N71" s="69" t="n"/>
      <c r="O71">
        <f>IF(AND(NOT(M71=""),NOT(ISBLANK(H71)),NOT(M71="0:00.00")),1,0)</f>
        <v/>
      </c>
      <c r="CJ71" s="70" t="n"/>
    </row>
    <row r="72">
      <c r="A72" t="inlineStr"/>
      <c r="C72" s="73">
        <f>IF((SUMPRODUCT(COUNTIF(H70:H72,H70:H72)^(2*ISBLANK(H70:H72)-1)))&lt;COUNTA(H70:H72),"Выбраны одинаковые дистанции","")</f>
        <v/>
      </c>
      <c r="G72" s="63" t="n"/>
      <c r="H72" s="64" t="n"/>
      <c r="I72" s="65">
        <f>IFERROR(INDEX(O3:AA3, 1, MATCH(H72, O2:AA2, 0)), "")</f>
        <v/>
      </c>
      <c r="J72" s="66" t="n"/>
      <c r="K72" s="67" t="n"/>
      <c r="L72" s="66" t="n"/>
      <c r="M72" s="68">
        <f>IF(AND(ISBLANK(J72), ISBLANK(K72), ISBLANK(L72)), "", IF(ISBLANK(J72), "0", J72) &amp; ":" &amp; IF(ISBLANK(K72), "00", TEXT(K72, "00")) &amp; "." &amp; IF(ISBLANK(L72), "00", TEXT(L72, "00")))</f>
        <v/>
      </c>
      <c r="N72" s="69" t="n"/>
      <c r="O72">
        <f>IF(AND(NOT(M72=""),NOT(ISBLANK(H72)),NOT(M72="0:00.00")),1,0)</f>
        <v/>
      </c>
      <c r="CJ72" s="70" t="n"/>
    </row>
    <row r="73">
      <c r="A73" t="inlineStr"/>
      <c r="G73" s="63" t="n"/>
      <c r="I73" s="74" t="n"/>
    </row>
    <row r="74">
      <c r="A74" t="inlineStr"/>
      <c r="B74" s="57" t="inlineStr"/>
      <c r="C74" s="57" t="inlineStr">
        <is>
          <t>Фамилия</t>
        </is>
      </c>
      <c r="D74" s="57" t="inlineStr">
        <is>
          <t>Имя</t>
        </is>
      </c>
      <c r="E74" s="58" t="inlineStr">
        <is>
          <t>г.р.</t>
        </is>
      </c>
      <c r="F74" s="59" t="inlineStr">
        <is>
          <t>пол</t>
        </is>
      </c>
      <c r="G74" s="57" t="inlineStr"/>
      <c r="H74" s="57" t="inlineStr">
        <is>
          <t>Дистанции</t>
        </is>
      </c>
      <c r="I74" s="60" t="inlineStr"/>
      <c r="J74" s="58" t="inlineStr">
        <is>
          <t>мин</t>
        </is>
      </c>
      <c r="K74" s="58" t="inlineStr">
        <is>
          <t>сек</t>
        </is>
      </c>
      <c r="L74" s="58" t="inlineStr">
        <is>
          <t>сотые</t>
        </is>
      </c>
      <c r="M74" s="58" t="inlineStr">
        <is>
          <t>заявка</t>
        </is>
      </c>
      <c r="N74" s="58" t="inlineStr">
        <is>
          <t>лично(вне конкурса)</t>
        </is>
      </c>
      <c r="CJ74" s="57" t="inlineStr">
        <is>
          <t>класс(параспорт)</t>
        </is>
      </c>
    </row>
    <row r="75">
      <c r="A75" t="inlineStr"/>
      <c r="B75" s="47">
        <f>IF(OR(ISBLANK(C75),ISBLANK(D75),ISBLANK(E75),ISBLANK(F75),D76=0),"",COUNT(B15:B74)+1)</f>
        <v/>
      </c>
      <c r="C75" s="61" t="n"/>
      <c r="D75" s="61" t="n"/>
      <c r="E75" s="62" t="n"/>
      <c r="F75" s="62" t="n"/>
      <c r="G75" s="63" t="n"/>
      <c r="H75" s="64" t="n"/>
      <c r="I75" s="65">
        <f>IFERROR(INDEX(O3:AA3, 1, MATCH(H75, O2:AA2, 0)), "")</f>
        <v/>
      </c>
      <c r="J75" s="66" t="n"/>
      <c r="K75" s="67" t="n"/>
      <c r="L75" s="66" t="n"/>
      <c r="M75" s="68">
        <f>IF(AND(ISBLANK(J75), ISBLANK(K75), ISBLANK(L75)), "", IF(ISBLANK(J75), "0", J75) &amp; ":" &amp; IF(ISBLANK(K75), "00", TEXT(K75, "00")) &amp; "." &amp; IF(ISBLANK(L75), "00", TEXT(L75, "00")))</f>
        <v/>
      </c>
      <c r="N75" s="69" t="n"/>
      <c r="O75">
        <f>IF(AND(NOT(M75=""),NOT(ISBLANK(H75)),NOT(M75="0:00.00")),1,0)</f>
        <v/>
      </c>
      <c r="CJ75" s="70" t="n"/>
    </row>
    <row r="76">
      <c r="A76" t="inlineStr"/>
      <c r="C76" s="71" t="inlineStr">
        <is>
          <t>Кол-во дистанций</t>
        </is>
      </c>
      <c r="D76" s="72">
        <f>SUM(O75:O77)</f>
        <v/>
      </c>
      <c r="G76" s="63" t="n"/>
      <c r="H76" s="64" t="n"/>
      <c r="I76" s="65">
        <f>IFERROR(INDEX(O3:AA3, 1, MATCH(H76, O2:AA2, 0)), "")</f>
        <v/>
      </c>
      <c r="J76" s="66" t="n"/>
      <c r="K76" s="67" t="n"/>
      <c r="L76" s="66" t="n"/>
      <c r="M76" s="68">
        <f>IF(AND(ISBLANK(J76), ISBLANK(K76), ISBLANK(L76)), "", IF(ISBLANK(J76), "0", J76) &amp; ":" &amp; IF(ISBLANK(K76), "00", TEXT(K76, "00")) &amp; "." &amp; IF(ISBLANK(L76), "00", TEXT(L76, "00")))</f>
        <v/>
      </c>
      <c r="N76" s="69" t="n"/>
      <c r="O76">
        <f>IF(AND(NOT(M76=""),NOT(ISBLANK(H76)),NOT(M76="0:00.00")),1,0)</f>
        <v/>
      </c>
      <c r="CJ76" s="70" t="n"/>
    </row>
    <row r="77">
      <c r="A77" t="inlineStr"/>
      <c r="C77" s="73">
        <f>IF((SUMPRODUCT(COUNTIF(H75:H77,H75:H77)^(2*ISBLANK(H75:H77)-1)))&lt;COUNTA(H75:H77),"Выбраны одинаковые дистанции","")</f>
        <v/>
      </c>
      <c r="G77" s="63" t="n"/>
      <c r="H77" s="64" t="n"/>
      <c r="I77" s="65">
        <f>IFERROR(INDEX(O3:AA3, 1, MATCH(H77, O2:AA2, 0)), "")</f>
        <v/>
      </c>
      <c r="J77" s="66" t="n"/>
      <c r="K77" s="67" t="n"/>
      <c r="L77" s="66" t="n"/>
      <c r="M77" s="68">
        <f>IF(AND(ISBLANK(J77), ISBLANK(K77), ISBLANK(L77)), "", IF(ISBLANK(J77), "0", J77) &amp; ":" &amp; IF(ISBLANK(K77), "00", TEXT(K77, "00")) &amp; "." &amp; IF(ISBLANK(L77), "00", TEXT(L77, "00")))</f>
        <v/>
      </c>
      <c r="N77" s="69" t="n"/>
      <c r="O77">
        <f>IF(AND(NOT(M77=""),NOT(ISBLANK(H77)),NOT(M77="0:00.00")),1,0)</f>
        <v/>
      </c>
      <c r="CJ77" s="70" t="n"/>
    </row>
    <row r="78">
      <c r="A78" t="inlineStr"/>
      <c r="G78" s="63" t="n"/>
      <c r="I78" s="74" t="n"/>
    </row>
    <row r="79">
      <c r="A79" t="inlineStr"/>
      <c r="B79" s="57" t="inlineStr"/>
      <c r="C79" s="57" t="inlineStr">
        <is>
          <t>Фамилия</t>
        </is>
      </c>
      <c r="D79" s="57" t="inlineStr">
        <is>
          <t>Имя</t>
        </is>
      </c>
      <c r="E79" s="58" t="inlineStr">
        <is>
          <t>г.р.</t>
        </is>
      </c>
      <c r="F79" s="59" t="inlineStr">
        <is>
          <t>пол</t>
        </is>
      </c>
      <c r="G79" s="57" t="inlineStr"/>
      <c r="H79" s="57" t="inlineStr">
        <is>
          <t>Дистанции</t>
        </is>
      </c>
      <c r="I79" s="60" t="inlineStr"/>
      <c r="J79" s="58" t="inlineStr">
        <is>
          <t>мин</t>
        </is>
      </c>
      <c r="K79" s="58" t="inlineStr">
        <is>
          <t>сек</t>
        </is>
      </c>
      <c r="L79" s="58" t="inlineStr">
        <is>
          <t>сотые</t>
        </is>
      </c>
      <c r="M79" s="58" t="inlineStr">
        <is>
          <t>заявка</t>
        </is>
      </c>
      <c r="N79" s="58" t="inlineStr">
        <is>
          <t>лично(вне конкурса)</t>
        </is>
      </c>
      <c r="CJ79" s="57" t="inlineStr">
        <is>
          <t>класс(параспорт)</t>
        </is>
      </c>
    </row>
    <row r="80">
      <c r="A80" t="inlineStr"/>
      <c r="B80" s="47">
        <f>IF(OR(ISBLANK(C80),ISBLANK(D80),ISBLANK(E80),ISBLANK(F80),D81=0),"",COUNT(B15:B79)+1)</f>
        <v/>
      </c>
      <c r="C80" s="61" t="n"/>
      <c r="D80" s="61" t="n"/>
      <c r="E80" s="62" t="n"/>
      <c r="F80" s="62" t="n"/>
      <c r="G80" s="63" t="n"/>
      <c r="H80" s="64" t="n"/>
      <c r="I80" s="65">
        <f>IFERROR(INDEX(O3:AA3, 1, MATCH(H80, O2:AA2, 0)), "")</f>
        <v/>
      </c>
      <c r="J80" s="66" t="n"/>
      <c r="K80" s="67" t="n"/>
      <c r="L80" s="66" t="n"/>
      <c r="M80" s="68">
        <f>IF(AND(ISBLANK(J80), ISBLANK(K80), ISBLANK(L80)), "", IF(ISBLANK(J80), "0", J80) &amp; ":" &amp; IF(ISBLANK(K80), "00", TEXT(K80, "00")) &amp; "." &amp; IF(ISBLANK(L80), "00", TEXT(L80, "00")))</f>
        <v/>
      </c>
      <c r="N80" s="69" t="n"/>
      <c r="O80">
        <f>IF(AND(NOT(M80=""),NOT(ISBLANK(H80)),NOT(M80="0:00.00")),1,0)</f>
        <v/>
      </c>
      <c r="CJ80" s="70" t="n"/>
    </row>
    <row r="81">
      <c r="A81" t="inlineStr"/>
      <c r="C81" s="71" t="inlineStr">
        <is>
          <t>Кол-во дистанций</t>
        </is>
      </c>
      <c r="D81" s="72">
        <f>SUM(O80:O82)</f>
        <v/>
      </c>
      <c r="G81" s="63" t="n"/>
      <c r="H81" s="64" t="n"/>
      <c r="I81" s="65">
        <f>IFERROR(INDEX(O3:AA3, 1, MATCH(H81, O2:AA2, 0)), "")</f>
        <v/>
      </c>
      <c r="J81" s="66" t="n"/>
      <c r="K81" s="67" t="n"/>
      <c r="L81" s="66" t="n"/>
      <c r="M81" s="68">
        <f>IF(AND(ISBLANK(J81), ISBLANK(K81), ISBLANK(L81)), "", IF(ISBLANK(J81), "0", J81) &amp; ":" &amp; IF(ISBLANK(K81), "00", TEXT(K81, "00")) &amp; "." &amp; IF(ISBLANK(L81), "00", TEXT(L81, "00")))</f>
        <v/>
      </c>
      <c r="N81" s="69" t="n"/>
      <c r="O81">
        <f>IF(AND(NOT(M81=""),NOT(ISBLANK(H81)),NOT(M81="0:00.00")),1,0)</f>
        <v/>
      </c>
      <c r="CJ81" s="70" t="n"/>
    </row>
    <row r="82">
      <c r="A82" t="inlineStr"/>
      <c r="C82" s="73">
        <f>IF((SUMPRODUCT(COUNTIF(H80:H82,H80:H82)^(2*ISBLANK(H80:H82)-1)))&lt;COUNTA(H80:H82),"Выбраны одинаковые дистанции","")</f>
        <v/>
      </c>
      <c r="G82" s="63" t="n"/>
      <c r="H82" s="64" t="n"/>
      <c r="I82" s="65">
        <f>IFERROR(INDEX(O3:AA3, 1, MATCH(H82, O2:AA2, 0)), "")</f>
        <v/>
      </c>
      <c r="J82" s="66" t="n"/>
      <c r="K82" s="67" t="n"/>
      <c r="L82" s="66" t="n"/>
      <c r="M82" s="68">
        <f>IF(AND(ISBLANK(J82), ISBLANK(K82), ISBLANK(L82)), "", IF(ISBLANK(J82), "0", J82) &amp; ":" &amp; IF(ISBLANK(K82), "00", TEXT(K82, "00")) &amp; "." &amp; IF(ISBLANK(L82), "00", TEXT(L82, "00")))</f>
        <v/>
      </c>
      <c r="N82" s="69" t="n"/>
      <c r="O82">
        <f>IF(AND(NOT(M82=""),NOT(ISBLANK(H82)),NOT(M82="0:00.00")),1,0)</f>
        <v/>
      </c>
      <c r="CJ82" s="70" t="n"/>
    </row>
    <row r="83">
      <c r="A83" t="inlineStr"/>
      <c r="G83" s="63" t="n"/>
      <c r="I83" s="74" t="n"/>
    </row>
    <row r="84">
      <c r="A84" t="inlineStr"/>
      <c r="B84" s="57" t="inlineStr"/>
      <c r="C84" s="57" t="inlineStr">
        <is>
          <t>Фамилия</t>
        </is>
      </c>
      <c r="D84" s="57" t="inlineStr">
        <is>
          <t>Имя</t>
        </is>
      </c>
      <c r="E84" s="58" t="inlineStr">
        <is>
          <t>г.р.</t>
        </is>
      </c>
      <c r="F84" s="59" t="inlineStr">
        <is>
          <t>пол</t>
        </is>
      </c>
      <c r="G84" s="57" t="inlineStr"/>
      <c r="H84" s="57" t="inlineStr">
        <is>
          <t>Дистанции</t>
        </is>
      </c>
      <c r="I84" s="60" t="inlineStr"/>
      <c r="J84" s="58" t="inlineStr">
        <is>
          <t>мин</t>
        </is>
      </c>
      <c r="K84" s="58" t="inlineStr">
        <is>
          <t>сек</t>
        </is>
      </c>
      <c r="L84" s="58" t="inlineStr">
        <is>
          <t>сотые</t>
        </is>
      </c>
      <c r="M84" s="58" t="inlineStr">
        <is>
          <t>заявка</t>
        </is>
      </c>
      <c r="N84" s="58" t="inlineStr">
        <is>
          <t>лично(вне конкурса)</t>
        </is>
      </c>
      <c r="CJ84" s="57" t="inlineStr">
        <is>
          <t>класс(параспорт)</t>
        </is>
      </c>
    </row>
    <row r="85">
      <c r="A85" t="inlineStr"/>
      <c r="B85" s="47">
        <f>IF(OR(ISBLANK(C85),ISBLANK(D85),ISBLANK(E85),ISBLANK(F85),D86=0),"",COUNT(B15:B84)+1)</f>
        <v/>
      </c>
      <c r="C85" s="61" t="n"/>
      <c r="D85" s="61" t="n"/>
      <c r="E85" s="62" t="n"/>
      <c r="F85" s="62" t="n"/>
      <c r="G85" s="63" t="n"/>
      <c r="H85" s="64" t="n"/>
      <c r="I85" s="65">
        <f>IFERROR(INDEX(O3:AA3, 1, MATCH(H85, O2:AA2, 0)), "")</f>
        <v/>
      </c>
      <c r="J85" s="66" t="n"/>
      <c r="K85" s="67" t="n"/>
      <c r="L85" s="66" t="n"/>
      <c r="M85" s="68">
        <f>IF(AND(ISBLANK(J85), ISBLANK(K85), ISBLANK(L85)), "", IF(ISBLANK(J85), "0", J85) &amp; ":" &amp; IF(ISBLANK(K85), "00", TEXT(K85, "00")) &amp; "." &amp; IF(ISBLANK(L85), "00", TEXT(L85, "00")))</f>
        <v/>
      </c>
      <c r="N85" s="69" t="n"/>
      <c r="O85">
        <f>IF(AND(NOT(M85=""),NOT(ISBLANK(H85)),NOT(M85="0:00.00")),1,0)</f>
        <v/>
      </c>
      <c r="CJ85" s="70" t="n"/>
    </row>
    <row r="86">
      <c r="A86" t="inlineStr"/>
      <c r="C86" s="71" t="inlineStr">
        <is>
          <t>Кол-во дистанций</t>
        </is>
      </c>
      <c r="D86" s="72">
        <f>SUM(O85:O87)</f>
        <v/>
      </c>
      <c r="G86" s="63" t="n"/>
      <c r="H86" s="64" t="n"/>
      <c r="I86" s="65">
        <f>IFERROR(INDEX(O3:AA3, 1, MATCH(H86, O2:AA2, 0)), "")</f>
        <v/>
      </c>
      <c r="J86" s="66" t="n"/>
      <c r="K86" s="67" t="n"/>
      <c r="L86" s="66" t="n"/>
      <c r="M86" s="68">
        <f>IF(AND(ISBLANK(J86), ISBLANK(K86), ISBLANK(L86)), "", IF(ISBLANK(J86), "0", J86) &amp; ":" &amp; IF(ISBLANK(K86), "00", TEXT(K86, "00")) &amp; "." &amp; IF(ISBLANK(L86), "00", TEXT(L86, "00")))</f>
        <v/>
      </c>
      <c r="N86" s="69" t="n"/>
      <c r="O86">
        <f>IF(AND(NOT(M86=""),NOT(ISBLANK(H86)),NOT(M86="0:00.00")),1,0)</f>
        <v/>
      </c>
      <c r="CJ86" s="70" t="n"/>
    </row>
    <row r="87">
      <c r="A87" t="inlineStr"/>
      <c r="C87" s="73">
        <f>IF((SUMPRODUCT(COUNTIF(H85:H87,H85:H87)^(2*ISBLANK(H85:H87)-1)))&lt;COUNTA(H85:H87),"Выбраны одинаковые дистанции","")</f>
        <v/>
      </c>
      <c r="G87" s="63" t="n"/>
      <c r="H87" s="64" t="n"/>
      <c r="I87" s="65">
        <f>IFERROR(INDEX(O3:AA3, 1, MATCH(H87, O2:AA2, 0)), "")</f>
        <v/>
      </c>
      <c r="J87" s="66" t="n"/>
      <c r="K87" s="67" t="n"/>
      <c r="L87" s="66" t="n"/>
      <c r="M87" s="68">
        <f>IF(AND(ISBLANK(J87), ISBLANK(K87), ISBLANK(L87)), "", IF(ISBLANK(J87), "0", J87) &amp; ":" &amp; IF(ISBLANK(K87), "00", TEXT(K87, "00")) &amp; "." &amp; IF(ISBLANK(L87), "00", TEXT(L87, "00")))</f>
        <v/>
      </c>
      <c r="N87" s="69" t="n"/>
      <c r="O87">
        <f>IF(AND(NOT(M87=""),NOT(ISBLANK(H87)),NOT(M87="0:00.00")),1,0)</f>
        <v/>
      </c>
      <c r="CJ87" s="70" t="n"/>
    </row>
    <row r="88">
      <c r="A88" t="inlineStr"/>
      <c r="G88" s="63" t="n"/>
      <c r="I88" s="74" t="n"/>
    </row>
    <row r="89">
      <c r="A89" t="inlineStr"/>
      <c r="B89" s="57" t="inlineStr"/>
      <c r="C89" s="57" t="inlineStr">
        <is>
          <t>Фамилия</t>
        </is>
      </c>
      <c r="D89" s="57" t="inlineStr">
        <is>
          <t>Имя</t>
        </is>
      </c>
      <c r="E89" s="58" t="inlineStr">
        <is>
          <t>г.р.</t>
        </is>
      </c>
      <c r="F89" s="59" t="inlineStr">
        <is>
          <t>пол</t>
        </is>
      </c>
      <c r="G89" s="57" t="inlineStr"/>
      <c r="H89" s="57" t="inlineStr">
        <is>
          <t>Дистанции</t>
        </is>
      </c>
      <c r="I89" s="60" t="inlineStr"/>
      <c r="J89" s="58" t="inlineStr">
        <is>
          <t>мин</t>
        </is>
      </c>
      <c r="K89" s="58" t="inlineStr">
        <is>
          <t>сек</t>
        </is>
      </c>
      <c r="L89" s="58" t="inlineStr">
        <is>
          <t>сотые</t>
        </is>
      </c>
      <c r="M89" s="58" t="inlineStr">
        <is>
          <t>заявка</t>
        </is>
      </c>
      <c r="N89" s="58" t="inlineStr">
        <is>
          <t>лично(вне конкурса)</t>
        </is>
      </c>
      <c r="CJ89" s="57" t="inlineStr">
        <is>
          <t>класс(параспорт)</t>
        </is>
      </c>
    </row>
    <row r="90">
      <c r="A90" t="inlineStr"/>
      <c r="B90" s="47">
        <f>IF(OR(ISBLANK(C90),ISBLANK(D90),ISBLANK(E90),ISBLANK(F90),D91=0),"",COUNT(B15:B89)+1)</f>
        <v/>
      </c>
      <c r="C90" s="61" t="n"/>
      <c r="D90" s="61" t="n"/>
      <c r="E90" s="62" t="n"/>
      <c r="F90" s="62" t="n"/>
      <c r="G90" s="63" t="n"/>
      <c r="H90" s="64" t="n"/>
      <c r="I90" s="65">
        <f>IFERROR(INDEX(O3:AA3, 1, MATCH(H90, O2:AA2, 0)), "")</f>
        <v/>
      </c>
      <c r="J90" s="66" t="n"/>
      <c r="K90" s="67" t="n"/>
      <c r="L90" s="66" t="n"/>
      <c r="M90" s="68">
        <f>IF(AND(ISBLANK(J90), ISBLANK(K90), ISBLANK(L90)), "", IF(ISBLANK(J90), "0", J90) &amp; ":" &amp; IF(ISBLANK(K90), "00", TEXT(K90, "00")) &amp; "." &amp; IF(ISBLANK(L90), "00", TEXT(L90, "00")))</f>
        <v/>
      </c>
      <c r="N90" s="69" t="n"/>
      <c r="O90">
        <f>IF(AND(NOT(M90=""),NOT(ISBLANK(H90)),NOT(M90="0:00.00")),1,0)</f>
        <v/>
      </c>
      <c r="CJ90" s="70" t="n"/>
    </row>
    <row r="91">
      <c r="A91" t="inlineStr"/>
      <c r="C91" s="71" t="inlineStr">
        <is>
          <t>Кол-во дистанций</t>
        </is>
      </c>
      <c r="D91" s="72">
        <f>SUM(O90:O92)</f>
        <v/>
      </c>
      <c r="G91" s="63" t="n"/>
      <c r="H91" s="64" t="n"/>
      <c r="I91" s="65">
        <f>IFERROR(INDEX(O3:AA3, 1, MATCH(H91, O2:AA2, 0)), "")</f>
        <v/>
      </c>
      <c r="J91" s="66" t="n"/>
      <c r="K91" s="67" t="n"/>
      <c r="L91" s="66" t="n"/>
      <c r="M91" s="68">
        <f>IF(AND(ISBLANK(J91), ISBLANK(K91), ISBLANK(L91)), "", IF(ISBLANK(J91), "0", J91) &amp; ":" &amp; IF(ISBLANK(K91), "00", TEXT(K91, "00")) &amp; "." &amp; IF(ISBLANK(L91), "00", TEXT(L91, "00")))</f>
        <v/>
      </c>
      <c r="N91" s="69" t="n"/>
      <c r="O91">
        <f>IF(AND(NOT(M91=""),NOT(ISBLANK(H91)),NOT(M91="0:00.00")),1,0)</f>
        <v/>
      </c>
      <c r="CJ91" s="70" t="n"/>
    </row>
    <row r="92">
      <c r="A92" t="inlineStr"/>
      <c r="C92" s="73">
        <f>IF((SUMPRODUCT(COUNTIF(H90:H92,H90:H92)^(2*ISBLANK(H90:H92)-1)))&lt;COUNTA(H90:H92),"Выбраны одинаковые дистанции","")</f>
        <v/>
      </c>
      <c r="G92" s="63" t="n"/>
      <c r="H92" s="64" t="n"/>
      <c r="I92" s="65">
        <f>IFERROR(INDEX(O3:AA3, 1, MATCH(H92, O2:AA2, 0)), "")</f>
        <v/>
      </c>
      <c r="J92" s="66" t="n"/>
      <c r="K92" s="67" t="n"/>
      <c r="L92" s="66" t="n"/>
      <c r="M92" s="68">
        <f>IF(AND(ISBLANK(J92), ISBLANK(K92), ISBLANK(L92)), "", IF(ISBLANK(J92), "0", J92) &amp; ":" &amp; IF(ISBLANK(K92), "00", TEXT(K92, "00")) &amp; "." &amp; IF(ISBLANK(L92), "00", TEXT(L92, "00")))</f>
        <v/>
      </c>
      <c r="N92" s="69" t="n"/>
      <c r="O92">
        <f>IF(AND(NOT(M92=""),NOT(ISBLANK(H92)),NOT(M92="0:00.00")),1,0)</f>
        <v/>
      </c>
      <c r="CJ92" s="70" t="n"/>
    </row>
    <row r="93">
      <c r="A93" t="inlineStr"/>
      <c r="G93" s="63" t="n"/>
      <c r="I93" s="74" t="n"/>
    </row>
    <row r="94">
      <c r="A94" t="inlineStr"/>
      <c r="B94" s="57" t="inlineStr"/>
      <c r="C94" s="57" t="inlineStr">
        <is>
          <t>Фамилия</t>
        </is>
      </c>
      <c r="D94" s="57" t="inlineStr">
        <is>
          <t>Имя</t>
        </is>
      </c>
      <c r="E94" s="58" t="inlineStr">
        <is>
          <t>г.р.</t>
        </is>
      </c>
      <c r="F94" s="59" t="inlineStr">
        <is>
          <t>пол</t>
        </is>
      </c>
      <c r="G94" s="57" t="inlineStr"/>
      <c r="H94" s="57" t="inlineStr">
        <is>
          <t>Дистанции</t>
        </is>
      </c>
      <c r="I94" s="60" t="inlineStr"/>
      <c r="J94" s="58" t="inlineStr">
        <is>
          <t>мин</t>
        </is>
      </c>
      <c r="K94" s="58" t="inlineStr">
        <is>
          <t>сек</t>
        </is>
      </c>
      <c r="L94" s="58" t="inlineStr">
        <is>
          <t>сотые</t>
        </is>
      </c>
      <c r="M94" s="58" t="inlineStr">
        <is>
          <t>заявка</t>
        </is>
      </c>
      <c r="N94" s="58" t="inlineStr">
        <is>
          <t>лично(вне конкурса)</t>
        </is>
      </c>
      <c r="CJ94" s="57" t="inlineStr">
        <is>
          <t>класс(параспорт)</t>
        </is>
      </c>
    </row>
    <row r="95">
      <c r="A95" t="inlineStr"/>
      <c r="B95" s="47">
        <f>IF(OR(ISBLANK(C95),ISBLANK(D95),ISBLANK(E95),ISBLANK(F95),D96=0),"",COUNT(B15:B94)+1)</f>
        <v/>
      </c>
      <c r="C95" s="61" t="n"/>
      <c r="D95" s="61" t="n"/>
      <c r="E95" s="62" t="n"/>
      <c r="F95" s="62" t="n"/>
      <c r="G95" s="63" t="n"/>
      <c r="H95" s="64" t="n"/>
      <c r="I95" s="65">
        <f>IFERROR(INDEX(O3:AA3, 1, MATCH(H95, O2:AA2, 0)), "")</f>
        <v/>
      </c>
      <c r="J95" s="66" t="n"/>
      <c r="K95" s="67" t="n"/>
      <c r="L95" s="66" t="n"/>
      <c r="M95" s="68">
        <f>IF(AND(ISBLANK(J95), ISBLANK(K95), ISBLANK(L95)), "", IF(ISBLANK(J95), "0", J95) &amp; ":" &amp; IF(ISBLANK(K95), "00", TEXT(K95, "00")) &amp; "." &amp; IF(ISBLANK(L95), "00", TEXT(L95, "00")))</f>
        <v/>
      </c>
      <c r="N95" s="69" t="n"/>
      <c r="O95">
        <f>IF(AND(NOT(M95=""),NOT(ISBLANK(H95)),NOT(M95="0:00.00")),1,0)</f>
        <v/>
      </c>
      <c r="CJ95" s="70" t="n"/>
    </row>
    <row r="96">
      <c r="A96" t="inlineStr"/>
      <c r="C96" s="71" t="inlineStr">
        <is>
          <t>Кол-во дистанций</t>
        </is>
      </c>
      <c r="D96" s="72">
        <f>SUM(O95:O97)</f>
        <v/>
      </c>
      <c r="G96" s="63" t="n"/>
      <c r="H96" s="64" t="n"/>
      <c r="I96" s="65">
        <f>IFERROR(INDEX(O3:AA3, 1, MATCH(H96, O2:AA2, 0)), "")</f>
        <v/>
      </c>
      <c r="J96" s="66" t="n"/>
      <c r="K96" s="67" t="n"/>
      <c r="L96" s="66" t="n"/>
      <c r="M96" s="68">
        <f>IF(AND(ISBLANK(J96), ISBLANK(K96), ISBLANK(L96)), "", IF(ISBLANK(J96), "0", J96) &amp; ":" &amp; IF(ISBLANK(K96), "00", TEXT(K96, "00")) &amp; "." &amp; IF(ISBLANK(L96), "00", TEXT(L96, "00")))</f>
        <v/>
      </c>
      <c r="N96" s="69" t="n"/>
      <c r="O96">
        <f>IF(AND(NOT(M96=""),NOT(ISBLANK(H96)),NOT(M96="0:00.00")),1,0)</f>
        <v/>
      </c>
      <c r="CJ96" s="70" t="n"/>
    </row>
    <row r="97">
      <c r="A97" t="inlineStr"/>
      <c r="C97" s="73">
        <f>IF((SUMPRODUCT(COUNTIF(H95:H97,H95:H97)^(2*ISBLANK(H95:H97)-1)))&lt;COUNTA(H95:H97),"Выбраны одинаковые дистанции","")</f>
        <v/>
      </c>
      <c r="G97" s="63" t="n"/>
      <c r="H97" s="64" t="n"/>
      <c r="I97" s="65">
        <f>IFERROR(INDEX(O3:AA3, 1, MATCH(H97, O2:AA2, 0)), "")</f>
        <v/>
      </c>
      <c r="J97" s="66" t="n"/>
      <c r="K97" s="67" t="n"/>
      <c r="L97" s="66" t="n"/>
      <c r="M97" s="68">
        <f>IF(AND(ISBLANK(J97), ISBLANK(K97), ISBLANK(L97)), "", IF(ISBLANK(J97), "0", J97) &amp; ":" &amp; IF(ISBLANK(K97), "00", TEXT(K97, "00")) &amp; "." &amp; IF(ISBLANK(L97), "00", TEXT(L97, "00")))</f>
        <v/>
      </c>
      <c r="N97" s="69" t="n"/>
      <c r="O97">
        <f>IF(AND(NOT(M97=""),NOT(ISBLANK(H97)),NOT(M97="0:00.00")),1,0)</f>
        <v/>
      </c>
      <c r="CJ97" s="70" t="n"/>
    </row>
    <row r="98">
      <c r="A98" t="inlineStr"/>
      <c r="G98" s="63" t="n"/>
      <c r="I98" s="74" t="n"/>
    </row>
    <row r="99">
      <c r="A99" t="inlineStr"/>
      <c r="B99" s="57" t="inlineStr"/>
      <c r="C99" s="57" t="inlineStr">
        <is>
          <t>Фамилия</t>
        </is>
      </c>
      <c r="D99" s="57" t="inlineStr">
        <is>
          <t>Имя</t>
        </is>
      </c>
      <c r="E99" s="58" t="inlineStr">
        <is>
          <t>г.р.</t>
        </is>
      </c>
      <c r="F99" s="59" t="inlineStr">
        <is>
          <t>пол</t>
        </is>
      </c>
      <c r="G99" s="57" t="inlineStr"/>
      <c r="H99" s="57" t="inlineStr">
        <is>
          <t>Дистанции</t>
        </is>
      </c>
      <c r="I99" s="60" t="inlineStr"/>
      <c r="J99" s="58" t="inlineStr">
        <is>
          <t>мин</t>
        </is>
      </c>
      <c r="K99" s="58" t="inlineStr">
        <is>
          <t>сек</t>
        </is>
      </c>
      <c r="L99" s="58" t="inlineStr">
        <is>
          <t>сотые</t>
        </is>
      </c>
      <c r="M99" s="58" t="inlineStr">
        <is>
          <t>заявка</t>
        </is>
      </c>
      <c r="N99" s="58" t="inlineStr">
        <is>
          <t>лично(вне конкурса)</t>
        </is>
      </c>
      <c r="CJ99" s="57" t="inlineStr">
        <is>
          <t>класс(параспорт)</t>
        </is>
      </c>
    </row>
    <row r="100">
      <c r="A100" t="inlineStr"/>
      <c r="B100" s="47">
        <f>IF(OR(ISBLANK(C100),ISBLANK(D100),ISBLANK(E100),ISBLANK(F100),D101=0),"",COUNT(B15:B99)+1)</f>
        <v/>
      </c>
      <c r="C100" s="61" t="n"/>
      <c r="D100" s="61" t="n"/>
      <c r="E100" s="62" t="n"/>
      <c r="F100" s="62" t="n"/>
      <c r="G100" s="63" t="n"/>
      <c r="H100" s="64" t="n"/>
      <c r="I100" s="65">
        <f>IFERROR(INDEX(O3:AA3, 1, MATCH(H100, O2:AA2, 0)), "")</f>
        <v/>
      </c>
      <c r="J100" s="66" t="n"/>
      <c r="K100" s="67" t="n"/>
      <c r="L100" s="66" t="n"/>
      <c r="M100" s="68">
        <f>IF(AND(ISBLANK(J100), ISBLANK(K100), ISBLANK(L100)), "", IF(ISBLANK(J100), "0", J100) &amp; ":" &amp; IF(ISBLANK(K100), "00", TEXT(K100, "00")) &amp; "." &amp; IF(ISBLANK(L100), "00", TEXT(L100, "00")))</f>
        <v/>
      </c>
      <c r="N100" s="69" t="n"/>
      <c r="O100">
        <f>IF(AND(NOT(M100=""),NOT(ISBLANK(H100)),NOT(M100="0:00.00")),1,0)</f>
        <v/>
      </c>
      <c r="CJ100" s="70" t="n"/>
    </row>
    <row r="101">
      <c r="A101" t="inlineStr"/>
      <c r="C101" s="71" t="inlineStr">
        <is>
          <t>Кол-во дистанций</t>
        </is>
      </c>
      <c r="D101" s="72">
        <f>SUM(O100:O102)</f>
        <v/>
      </c>
      <c r="G101" s="63" t="n"/>
      <c r="H101" s="64" t="n"/>
      <c r="I101" s="65">
        <f>IFERROR(INDEX(O3:AA3, 1, MATCH(H101, O2:AA2, 0)), "")</f>
        <v/>
      </c>
      <c r="J101" s="66" t="n"/>
      <c r="K101" s="67" t="n"/>
      <c r="L101" s="66" t="n"/>
      <c r="M101" s="68">
        <f>IF(AND(ISBLANK(J101), ISBLANK(K101), ISBLANK(L101)), "", IF(ISBLANK(J101), "0", J101) &amp; ":" &amp; IF(ISBLANK(K101), "00", TEXT(K101, "00")) &amp; "." &amp; IF(ISBLANK(L101), "00", TEXT(L101, "00")))</f>
        <v/>
      </c>
      <c r="N101" s="69" t="n"/>
      <c r="O101">
        <f>IF(AND(NOT(M101=""),NOT(ISBLANK(H101)),NOT(M101="0:00.00")),1,0)</f>
        <v/>
      </c>
      <c r="CJ101" s="70" t="n"/>
    </row>
    <row r="102">
      <c r="A102" t="inlineStr"/>
      <c r="C102" s="73">
        <f>IF((SUMPRODUCT(COUNTIF(H100:H102,H100:H102)^(2*ISBLANK(H100:H102)-1)))&lt;COUNTA(H100:H102),"Выбраны одинаковые дистанции","")</f>
        <v/>
      </c>
      <c r="G102" s="63" t="n"/>
      <c r="H102" s="64" t="n"/>
      <c r="I102" s="65">
        <f>IFERROR(INDEX(O3:AA3, 1, MATCH(H102, O2:AA2, 0)), "")</f>
        <v/>
      </c>
      <c r="J102" s="66" t="n"/>
      <c r="K102" s="67" t="n"/>
      <c r="L102" s="66" t="n"/>
      <c r="M102" s="68">
        <f>IF(AND(ISBLANK(J102), ISBLANK(K102), ISBLANK(L102)), "", IF(ISBLANK(J102), "0", J102) &amp; ":" &amp; IF(ISBLANK(K102), "00", TEXT(K102, "00")) &amp; "." &amp; IF(ISBLANK(L102), "00", TEXT(L102, "00")))</f>
        <v/>
      </c>
      <c r="N102" s="69" t="n"/>
      <c r="O102">
        <f>IF(AND(NOT(M102=""),NOT(ISBLANK(H102)),NOT(M102="0:00.00")),1,0)</f>
        <v/>
      </c>
      <c r="CJ102" s="70" t="n"/>
    </row>
    <row r="103">
      <c r="A103" t="inlineStr"/>
      <c r="G103" s="63" t="n"/>
      <c r="I103" s="74" t="n"/>
    </row>
    <row r="104">
      <c r="A104" t="inlineStr"/>
      <c r="B104" s="57" t="inlineStr"/>
      <c r="C104" s="57" t="inlineStr">
        <is>
          <t>Фамилия</t>
        </is>
      </c>
      <c r="D104" s="57" t="inlineStr">
        <is>
          <t>Имя</t>
        </is>
      </c>
      <c r="E104" s="58" t="inlineStr">
        <is>
          <t>г.р.</t>
        </is>
      </c>
      <c r="F104" s="59" t="inlineStr">
        <is>
          <t>пол</t>
        </is>
      </c>
      <c r="G104" s="57" t="inlineStr"/>
      <c r="H104" s="57" t="inlineStr">
        <is>
          <t>Дистанции</t>
        </is>
      </c>
      <c r="I104" s="60" t="inlineStr"/>
      <c r="J104" s="58" t="inlineStr">
        <is>
          <t>мин</t>
        </is>
      </c>
      <c r="K104" s="58" t="inlineStr">
        <is>
          <t>сек</t>
        </is>
      </c>
      <c r="L104" s="58" t="inlineStr">
        <is>
          <t>сотые</t>
        </is>
      </c>
      <c r="M104" s="58" t="inlineStr">
        <is>
          <t>заявка</t>
        </is>
      </c>
      <c r="N104" s="58" t="inlineStr">
        <is>
          <t>лично(вне конкурса)</t>
        </is>
      </c>
      <c r="CJ104" s="57" t="inlineStr">
        <is>
          <t>класс(параспорт)</t>
        </is>
      </c>
    </row>
    <row r="105">
      <c r="A105" t="inlineStr"/>
      <c r="B105" s="47">
        <f>IF(OR(ISBLANK(C105),ISBLANK(D105),ISBLANK(E105),ISBLANK(F105),D106=0),"",COUNT(B15:B104)+1)</f>
        <v/>
      </c>
      <c r="C105" s="61" t="n"/>
      <c r="D105" s="61" t="n"/>
      <c r="E105" s="62" t="n"/>
      <c r="F105" s="62" t="n"/>
      <c r="G105" s="63" t="n"/>
      <c r="H105" s="64" t="n"/>
      <c r="I105" s="65">
        <f>IFERROR(INDEX(O3:AA3, 1, MATCH(H105, O2:AA2, 0)), "")</f>
        <v/>
      </c>
      <c r="J105" s="66" t="n"/>
      <c r="K105" s="67" t="n"/>
      <c r="L105" s="66" t="n"/>
      <c r="M105" s="68">
        <f>IF(AND(ISBLANK(J105), ISBLANK(K105), ISBLANK(L105)), "", IF(ISBLANK(J105), "0", J105) &amp; ":" &amp; IF(ISBLANK(K105), "00", TEXT(K105, "00")) &amp; "." &amp; IF(ISBLANK(L105), "00", TEXT(L105, "00")))</f>
        <v/>
      </c>
      <c r="N105" s="69" t="n"/>
      <c r="O105">
        <f>IF(AND(NOT(M105=""),NOT(ISBLANK(H105)),NOT(M105="0:00.00")),1,0)</f>
        <v/>
      </c>
      <c r="CJ105" s="70" t="n"/>
    </row>
    <row r="106">
      <c r="A106" t="inlineStr"/>
      <c r="C106" s="71" t="inlineStr">
        <is>
          <t>Кол-во дистанций</t>
        </is>
      </c>
      <c r="D106" s="72">
        <f>SUM(O105:O107)</f>
        <v/>
      </c>
      <c r="G106" s="63" t="n"/>
      <c r="H106" s="64" t="n"/>
      <c r="I106" s="65">
        <f>IFERROR(INDEX(O3:AA3, 1, MATCH(H106, O2:AA2, 0)), "")</f>
        <v/>
      </c>
      <c r="J106" s="66" t="n"/>
      <c r="K106" s="67" t="n"/>
      <c r="L106" s="66" t="n"/>
      <c r="M106" s="68">
        <f>IF(AND(ISBLANK(J106), ISBLANK(K106), ISBLANK(L106)), "", IF(ISBLANK(J106), "0", J106) &amp; ":" &amp; IF(ISBLANK(K106), "00", TEXT(K106, "00")) &amp; "." &amp; IF(ISBLANK(L106), "00", TEXT(L106, "00")))</f>
        <v/>
      </c>
      <c r="N106" s="69" t="n"/>
      <c r="O106">
        <f>IF(AND(NOT(M106=""),NOT(ISBLANK(H106)),NOT(M106="0:00.00")),1,0)</f>
        <v/>
      </c>
      <c r="CJ106" s="70" t="n"/>
    </row>
    <row r="107">
      <c r="A107" t="inlineStr"/>
      <c r="C107" s="73">
        <f>IF((SUMPRODUCT(COUNTIF(H105:H107,H105:H107)^(2*ISBLANK(H105:H107)-1)))&lt;COUNTA(H105:H107),"Выбраны одинаковые дистанции","")</f>
        <v/>
      </c>
      <c r="G107" s="63" t="n"/>
      <c r="H107" s="64" t="n"/>
      <c r="I107" s="65">
        <f>IFERROR(INDEX(O3:AA3, 1, MATCH(H107, O2:AA2, 0)), "")</f>
        <v/>
      </c>
      <c r="J107" s="66" t="n"/>
      <c r="K107" s="67" t="n"/>
      <c r="L107" s="66" t="n"/>
      <c r="M107" s="68">
        <f>IF(AND(ISBLANK(J107), ISBLANK(K107), ISBLANK(L107)), "", IF(ISBLANK(J107), "0", J107) &amp; ":" &amp; IF(ISBLANK(K107), "00", TEXT(K107, "00")) &amp; "." &amp; IF(ISBLANK(L107), "00", TEXT(L107, "00")))</f>
        <v/>
      </c>
      <c r="N107" s="69" t="n"/>
      <c r="O107">
        <f>IF(AND(NOT(M107=""),NOT(ISBLANK(H107)),NOT(M107="0:00.00")),1,0)</f>
        <v/>
      </c>
      <c r="CJ107" s="70" t="n"/>
    </row>
    <row r="108">
      <c r="A108" t="inlineStr"/>
      <c r="G108" s="63" t="n"/>
      <c r="I108" s="74" t="n"/>
    </row>
    <row r="109">
      <c r="A109" t="inlineStr"/>
      <c r="B109" s="57" t="inlineStr"/>
      <c r="C109" s="57" t="inlineStr">
        <is>
          <t>Фамилия</t>
        </is>
      </c>
      <c r="D109" s="57" t="inlineStr">
        <is>
          <t>Имя</t>
        </is>
      </c>
      <c r="E109" s="58" t="inlineStr">
        <is>
          <t>г.р.</t>
        </is>
      </c>
      <c r="F109" s="59" t="inlineStr">
        <is>
          <t>пол</t>
        </is>
      </c>
      <c r="G109" s="57" t="inlineStr"/>
      <c r="H109" s="57" t="inlineStr">
        <is>
          <t>Дистанции</t>
        </is>
      </c>
      <c r="I109" s="60" t="inlineStr"/>
      <c r="J109" s="58" t="inlineStr">
        <is>
          <t>мин</t>
        </is>
      </c>
      <c r="K109" s="58" t="inlineStr">
        <is>
          <t>сек</t>
        </is>
      </c>
      <c r="L109" s="58" t="inlineStr">
        <is>
          <t>сотые</t>
        </is>
      </c>
      <c r="M109" s="58" t="inlineStr">
        <is>
          <t>заявка</t>
        </is>
      </c>
      <c r="N109" s="58" t="inlineStr">
        <is>
          <t>лично(вне конкурса)</t>
        </is>
      </c>
      <c r="CJ109" s="57" t="inlineStr">
        <is>
          <t>класс(параспорт)</t>
        </is>
      </c>
    </row>
    <row r="110">
      <c r="A110" t="inlineStr"/>
      <c r="B110" s="47">
        <f>IF(OR(ISBLANK(C110),ISBLANK(D110),ISBLANK(E110),ISBLANK(F110),D111=0),"",COUNT(B15:B109)+1)</f>
        <v/>
      </c>
      <c r="C110" s="61" t="n"/>
      <c r="D110" s="61" t="n"/>
      <c r="E110" s="62" t="n"/>
      <c r="F110" s="62" t="n"/>
      <c r="G110" s="63" t="n"/>
      <c r="H110" s="64" t="n"/>
      <c r="I110" s="65">
        <f>IFERROR(INDEX(O3:AA3, 1, MATCH(H110, O2:AA2, 0)), "")</f>
        <v/>
      </c>
      <c r="J110" s="66" t="n"/>
      <c r="K110" s="67" t="n"/>
      <c r="L110" s="66" t="n"/>
      <c r="M110" s="68">
        <f>IF(AND(ISBLANK(J110), ISBLANK(K110), ISBLANK(L110)), "", IF(ISBLANK(J110), "0", J110) &amp; ":" &amp; IF(ISBLANK(K110), "00", TEXT(K110, "00")) &amp; "." &amp; IF(ISBLANK(L110), "00", TEXT(L110, "00")))</f>
        <v/>
      </c>
      <c r="N110" s="69" t="n"/>
      <c r="O110">
        <f>IF(AND(NOT(M110=""),NOT(ISBLANK(H110)),NOT(M110="0:00.00")),1,0)</f>
        <v/>
      </c>
      <c r="CJ110" s="70" t="n"/>
    </row>
    <row r="111">
      <c r="A111" t="inlineStr"/>
      <c r="C111" s="71" t="inlineStr">
        <is>
          <t>Кол-во дистанций</t>
        </is>
      </c>
      <c r="D111" s="72">
        <f>SUM(O110:O112)</f>
        <v/>
      </c>
      <c r="G111" s="63" t="n"/>
      <c r="H111" s="64" t="n"/>
      <c r="I111" s="65">
        <f>IFERROR(INDEX(O3:AA3, 1, MATCH(H111, O2:AA2, 0)), "")</f>
        <v/>
      </c>
      <c r="J111" s="66" t="n"/>
      <c r="K111" s="67" t="n"/>
      <c r="L111" s="66" t="n"/>
      <c r="M111" s="68">
        <f>IF(AND(ISBLANK(J111), ISBLANK(K111), ISBLANK(L111)), "", IF(ISBLANK(J111), "0", J111) &amp; ":" &amp; IF(ISBLANK(K111), "00", TEXT(K111, "00")) &amp; "." &amp; IF(ISBLANK(L111), "00", TEXT(L111, "00")))</f>
        <v/>
      </c>
      <c r="N111" s="69" t="n"/>
      <c r="O111">
        <f>IF(AND(NOT(M111=""),NOT(ISBLANK(H111)),NOT(M111="0:00.00")),1,0)</f>
        <v/>
      </c>
      <c r="CJ111" s="70" t="n"/>
    </row>
    <row r="112">
      <c r="A112" t="inlineStr"/>
      <c r="C112" s="73">
        <f>IF((SUMPRODUCT(COUNTIF(H110:H112,H110:H112)^(2*ISBLANK(H110:H112)-1)))&lt;COUNTA(H110:H112),"Выбраны одинаковые дистанции","")</f>
        <v/>
      </c>
      <c r="G112" s="63" t="n"/>
      <c r="H112" s="64" t="n"/>
      <c r="I112" s="65">
        <f>IFERROR(INDEX(O3:AA3, 1, MATCH(H112, O2:AA2, 0)), "")</f>
        <v/>
      </c>
      <c r="J112" s="66" t="n"/>
      <c r="K112" s="67" t="n"/>
      <c r="L112" s="66" t="n"/>
      <c r="M112" s="68">
        <f>IF(AND(ISBLANK(J112), ISBLANK(K112), ISBLANK(L112)), "", IF(ISBLANK(J112), "0", J112) &amp; ":" &amp; IF(ISBLANK(K112), "00", TEXT(K112, "00")) &amp; "." &amp; IF(ISBLANK(L112), "00", TEXT(L112, "00")))</f>
        <v/>
      </c>
      <c r="N112" s="69" t="n"/>
      <c r="O112">
        <f>IF(AND(NOT(M112=""),NOT(ISBLANK(H112)),NOT(M112="0:00.00")),1,0)</f>
        <v/>
      </c>
      <c r="CJ112" s="70" t="n"/>
    </row>
    <row r="113">
      <c r="A113" t="inlineStr"/>
      <c r="G113" s="63" t="n"/>
      <c r="I113" s="74" t="n"/>
    </row>
    <row r="114">
      <c r="A114" t="inlineStr"/>
      <c r="B114" s="57" t="inlineStr"/>
      <c r="C114" s="57" t="inlineStr">
        <is>
          <t>Фамилия</t>
        </is>
      </c>
      <c r="D114" s="57" t="inlineStr">
        <is>
          <t>Имя</t>
        </is>
      </c>
      <c r="E114" s="58" t="inlineStr">
        <is>
          <t>г.р.</t>
        </is>
      </c>
      <c r="F114" s="59" t="inlineStr">
        <is>
          <t>пол</t>
        </is>
      </c>
      <c r="G114" s="57" t="inlineStr"/>
      <c r="H114" s="57" t="inlineStr">
        <is>
          <t>Дистанции</t>
        </is>
      </c>
      <c r="I114" s="60" t="inlineStr"/>
      <c r="J114" s="58" t="inlineStr">
        <is>
          <t>мин</t>
        </is>
      </c>
      <c r="K114" s="58" t="inlineStr">
        <is>
          <t>сек</t>
        </is>
      </c>
      <c r="L114" s="58" t="inlineStr">
        <is>
          <t>сотые</t>
        </is>
      </c>
      <c r="M114" s="58" t="inlineStr">
        <is>
          <t>заявка</t>
        </is>
      </c>
      <c r="N114" s="58" t="inlineStr">
        <is>
          <t>лично(вне конкурса)</t>
        </is>
      </c>
      <c r="CJ114" s="57" t="inlineStr">
        <is>
          <t>класс(параспорт)</t>
        </is>
      </c>
    </row>
    <row r="115">
      <c r="A115" t="inlineStr"/>
      <c r="B115" s="47">
        <f>IF(OR(ISBLANK(C115),ISBLANK(D115),ISBLANK(E115),ISBLANK(F115),D116=0),"",COUNT(B15:B114)+1)</f>
        <v/>
      </c>
      <c r="C115" s="61" t="n"/>
      <c r="D115" s="61" t="n"/>
      <c r="E115" s="62" t="n"/>
      <c r="F115" s="62" t="n"/>
      <c r="G115" s="63" t="n"/>
      <c r="H115" s="64" t="n"/>
      <c r="I115" s="65">
        <f>IFERROR(INDEX(O3:AA3, 1, MATCH(H115, O2:AA2, 0)), "")</f>
        <v/>
      </c>
      <c r="J115" s="66" t="n"/>
      <c r="K115" s="67" t="n"/>
      <c r="L115" s="66" t="n"/>
      <c r="M115" s="68">
        <f>IF(AND(ISBLANK(J115), ISBLANK(K115), ISBLANK(L115)), "", IF(ISBLANK(J115), "0", J115) &amp; ":" &amp; IF(ISBLANK(K115), "00", TEXT(K115, "00")) &amp; "." &amp; IF(ISBLANK(L115), "00", TEXT(L115, "00")))</f>
        <v/>
      </c>
      <c r="N115" s="69" t="n"/>
      <c r="O115">
        <f>IF(AND(NOT(M115=""),NOT(ISBLANK(H115)),NOT(M115="0:00.00")),1,0)</f>
        <v/>
      </c>
      <c r="CJ115" s="70" t="n"/>
    </row>
    <row r="116">
      <c r="A116" t="inlineStr"/>
      <c r="C116" s="71" t="inlineStr">
        <is>
          <t>Кол-во дистанций</t>
        </is>
      </c>
      <c r="D116" s="72">
        <f>SUM(O115:O117)</f>
        <v/>
      </c>
      <c r="G116" s="63" t="n"/>
      <c r="H116" s="64" t="n"/>
      <c r="I116" s="65">
        <f>IFERROR(INDEX(O3:AA3, 1, MATCH(H116, O2:AA2, 0)), "")</f>
        <v/>
      </c>
      <c r="J116" s="66" t="n"/>
      <c r="K116" s="67" t="n"/>
      <c r="L116" s="66" t="n"/>
      <c r="M116" s="68">
        <f>IF(AND(ISBLANK(J116), ISBLANK(K116), ISBLANK(L116)), "", IF(ISBLANK(J116), "0", J116) &amp; ":" &amp; IF(ISBLANK(K116), "00", TEXT(K116, "00")) &amp; "." &amp; IF(ISBLANK(L116), "00", TEXT(L116, "00")))</f>
        <v/>
      </c>
      <c r="N116" s="69" t="n"/>
      <c r="O116">
        <f>IF(AND(NOT(M116=""),NOT(ISBLANK(H116)),NOT(M116="0:00.00")),1,0)</f>
        <v/>
      </c>
      <c r="CJ116" s="70" t="n"/>
    </row>
    <row r="117">
      <c r="A117" t="inlineStr"/>
      <c r="C117" s="73">
        <f>IF((SUMPRODUCT(COUNTIF(H115:H117,H115:H117)^(2*ISBLANK(H115:H117)-1)))&lt;COUNTA(H115:H117),"Выбраны одинаковые дистанции","")</f>
        <v/>
      </c>
      <c r="G117" s="63" t="n"/>
      <c r="H117" s="64" t="n"/>
      <c r="I117" s="65">
        <f>IFERROR(INDEX(O3:AA3, 1, MATCH(H117, O2:AA2, 0)), "")</f>
        <v/>
      </c>
      <c r="J117" s="66" t="n"/>
      <c r="K117" s="67" t="n"/>
      <c r="L117" s="66" t="n"/>
      <c r="M117" s="68">
        <f>IF(AND(ISBLANK(J117), ISBLANK(K117), ISBLANK(L117)), "", IF(ISBLANK(J117), "0", J117) &amp; ":" &amp; IF(ISBLANK(K117), "00", TEXT(K117, "00")) &amp; "." &amp; IF(ISBLANK(L117), "00", TEXT(L117, "00")))</f>
        <v/>
      </c>
      <c r="N117" s="69" t="n"/>
      <c r="O117">
        <f>IF(AND(NOT(M117=""),NOT(ISBLANK(H117)),NOT(M117="0:00.00")),1,0)</f>
        <v/>
      </c>
      <c r="CJ117" s="70" t="n"/>
    </row>
    <row r="118">
      <c r="A118" t="inlineStr"/>
      <c r="G118" s="63" t="n"/>
      <c r="I118" s="74" t="n"/>
    </row>
    <row r="119">
      <c r="A119" t="inlineStr"/>
      <c r="B119" s="57" t="inlineStr"/>
      <c r="C119" s="57" t="inlineStr">
        <is>
          <t>Фамилия</t>
        </is>
      </c>
      <c r="D119" s="57" t="inlineStr">
        <is>
          <t>Имя</t>
        </is>
      </c>
      <c r="E119" s="58" t="inlineStr">
        <is>
          <t>г.р.</t>
        </is>
      </c>
      <c r="F119" s="59" t="inlineStr">
        <is>
          <t>пол</t>
        </is>
      </c>
      <c r="G119" s="57" t="inlineStr"/>
      <c r="H119" s="57" t="inlineStr">
        <is>
          <t>Дистанции</t>
        </is>
      </c>
      <c r="I119" s="60" t="inlineStr"/>
      <c r="J119" s="58" t="inlineStr">
        <is>
          <t>мин</t>
        </is>
      </c>
      <c r="K119" s="58" t="inlineStr">
        <is>
          <t>сек</t>
        </is>
      </c>
      <c r="L119" s="58" t="inlineStr">
        <is>
          <t>сотые</t>
        </is>
      </c>
      <c r="M119" s="58" t="inlineStr">
        <is>
          <t>заявка</t>
        </is>
      </c>
      <c r="N119" s="58" t="inlineStr">
        <is>
          <t>лично(вне конкурса)</t>
        </is>
      </c>
      <c r="CJ119" s="57" t="inlineStr">
        <is>
          <t>класс(параспорт)</t>
        </is>
      </c>
    </row>
    <row r="120">
      <c r="A120" t="inlineStr"/>
      <c r="B120" s="47">
        <f>IF(OR(ISBLANK(C120),ISBLANK(D120),ISBLANK(E120),ISBLANK(F120),D121=0),"",COUNT(B15:B119)+1)</f>
        <v/>
      </c>
      <c r="C120" s="61" t="n"/>
      <c r="D120" s="61" t="n"/>
      <c r="E120" s="62" t="n"/>
      <c r="F120" s="62" t="n"/>
      <c r="G120" s="63" t="n"/>
      <c r="H120" s="64" t="n"/>
      <c r="I120" s="65">
        <f>IFERROR(INDEX(O3:AA3, 1, MATCH(H120, O2:AA2, 0)), "")</f>
        <v/>
      </c>
      <c r="J120" s="66" t="n"/>
      <c r="K120" s="67" t="n"/>
      <c r="L120" s="66" t="n"/>
      <c r="M120" s="68">
        <f>IF(AND(ISBLANK(J120), ISBLANK(K120), ISBLANK(L120)), "", IF(ISBLANK(J120), "0", J120) &amp; ":" &amp; IF(ISBLANK(K120), "00", TEXT(K120, "00")) &amp; "." &amp; IF(ISBLANK(L120), "00", TEXT(L120, "00")))</f>
        <v/>
      </c>
      <c r="N120" s="69" t="n"/>
      <c r="O120">
        <f>IF(AND(NOT(M120=""),NOT(ISBLANK(H120)),NOT(M120="0:00.00")),1,0)</f>
        <v/>
      </c>
      <c r="CJ120" s="70" t="n"/>
    </row>
    <row r="121">
      <c r="A121" t="inlineStr"/>
      <c r="C121" s="71" t="inlineStr">
        <is>
          <t>Кол-во дистанций</t>
        </is>
      </c>
      <c r="D121" s="72">
        <f>SUM(O120:O122)</f>
        <v/>
      </c>
      <c r="G121" s="63" t="n"/>
      <c r="H121" s="64" t="n"/>
      <c r="I121" s="65">
        <f>IFERROR(INDEX(O3:AA3, 1, MATCH(H121, O2:AA2, 0)), "")</f>
        <v/>
      </c>
      <c r="J121" s="66" t="n"/>
      <c r="K121" s="67" t="n"/>
      <c r="L121" s="66" t="n"/>
      <c r="M121" s="68">
        <f>IF(AND(ISBLANK(J121), ISBLANK(K121), ISBLANK(L121)), "", IF(ISBLANK(J121), "0", J121) &amp; ":" &amp; IF(ISBLANK(K121), "00", TEXT(K121, "00")) &amp; "." &amp; IF(ISBLANK(L121), "00", TEXT(L121, "00")))</f>
        <v/>
      </c>
      <c r="N121" s="69" t="n"/>
      <c r="O121">
        <f>IF(AND(NOT(M121=""),NOT(ISBLANK(H121)),NOT(M121="0:00.00")),1,0)</f>
        <v/>
      </c>
      <c r="CJ121" s="70" t="n"/>
    </row>
    <row r="122">
      <c r="A122" t="inlineStr"/>
      <c r="C122" s="73">
        <f>IF((SUMPRODUCT(COUNTIF(H120:H122,H120:H122)^(2*ISBLANK(H120:H122)-1)))&lt;COUNTA(H120:H122),"Выбраны одинаковые дистанции","")</f>
        <v/>
      </c>
      <c r="G122" s="63" t="n"/>
      <c r="H122" s="64" t="n"/>
      <c r="I122" s="65">
        <f>IFERROR(INDEX(O3:AA3, 1, MATCH(H122, O2:AA2, 0)), "")</f>
        <v/>
      </c>
      <c r="J122" s="66" t="n"/>
      <c r="K122" s="67" t="n"/>
      <c r="L122" s="66" t="n"/>
      <c r="M122" s="68">
        <f>IF(AND(ISBLANK(J122), ISBLANK(K122), ISBLANK(L122)), "", IF(ISBLANK(J122), "0", J122) &amp; ":" &amp; IF(ISBLANK(K122), "00", TEXT(K122, "00")) &amp; "." &amp; IF(ISBLANK(L122), "00", TEXT(L122, "00")))</f>
        <v/>
      </c>
      <c r="N122" s="69" t="n"/>
      <c r="O122">
        <f>IF(AND(NOT(M122=""),NOT(ISBLANK(H122)),NOT(M122="0:00.00")),1,0)</f>
        <v/>
      </c>
      <c r="CJ122" s="70" t="n"/>
    </row>
    <row r="123">
      <c r="A123" t="inlineStr"/>
      <c r="G123" s="63" t="n"/>
      <c r="I123" s="74" t="n"/>
    </row>
    <row r="124">
      <c r="A124" t="inlineStr"/>
      <c r="B124" s="57" t="inlineStr"/>
      <c r="C124" s="57" t="inlineStr">
        <is>
          <t>Фамилия</t>
        </is>
      </c>
      <c r="D124" s="57" t="inlineStr">
        <is>
          <t>Имя</t>
        </is>
      </c>
      <c r="E124" s="58" t="inlineStr">
        <is>
          <t>г.р.</t>
        </is>
      </c>
      <c r="F124" s="59" t="inlineStr">
        <is>
          <t>пол</t>
        </is>
      </c>
      <c r="G124" s="57" t="inlineStr"/>
      <c r="H124" s="57" t="inlineStr">
        <is>
          <t>Дистанции</t>
        </is>
      </c>
      <c r="I124" s="60" t="inlineStr"/>
      <c r="J124" s="58" t="inlineStr">
        <is>
          <t>мин</t>
        </is>
      </c>
      <c r="K124" s="58" t="inlineStr">
        <is>
          <t>сек</t>
        </is>
      </c>
      <c r="L124" s="58" t="inlineStr">
        <is>
          <t>сотые</t>
        </is>
      </c>
      <c r="M124" s="58" t="inlineStr">
        <is>
          <t>заявка</t>
        </is>
      </c>
      <c r="N124" s="58" t="inlineStr">
        <is>
          <t>лично(вне конкурса)</t>
        </is>
      </c>
      <c r="CJ124" s="57" t="inlineStr">
        <is>
          <t>класс(параспорт)</t>
        </is>
      </c>
    </row>
    <row r="125">
      <c r="A125" t="inlineStr"/>
      <c r="B125" s="47">
        <f>IF(OR(ISBLANK(C125),ISBLANK(D125),ISBLANK(E125),ISBLANK(F125),D126=0),"",COUNT(B15:B124)+1)</f>
        <v/>
      </c>
      <c r="C125" s="61" t="n"/>
      <c r="D125" s="61" t="n"/>
      <c r="E125" s="62" t="n"/>
      <c r="F125" s="62" t="n"/>
      <c r="G125" s="63" t="n"/>
      <c r="H125" s="64" t="n"/>
      <c r="I125" s="65">
        <f>IFERROR(INDEX(O3:AA3, 1, MATCH(H125, O2:AA2, 0)), "")</f>
        <v/>
      </c>
      <c r="J125" s="66" t="n"/>
      <c r="K125" s="67" t="n"/>
      <c r="L125" s="66" t="n"/>
      <c r="M125" s="68">
        <f>IF(AND(ISBLANK(J125), ISBLANK(K125), ISBLANK(L125)), "", IF(ISBLANK(J125), "0", J125) &amp; ":" &amp; IF(ISBLANK(K125), "00", TEXT(K125, "00")) &amp; "." &amp; IF(ISBLANK(L125), "00", TEXT(L125, "00")))</f>
        <v/>
      </c>
      <c r="N125" s="69" t="n"/>
      <c r="O125">
        <f>IF(AND(NOT(M125=""),NOT(ISBLANK(H125)),NOT(M125="0:00.00")),1,0)</f>
        <v/>
      </c>
      <c r="CJ125" s="70" t="n"/>
    </row>
    <row r="126">
      <c r="A126" t="inlineStr"/>
      <c r="C126" s="71" t="inlineStr">
        <is>
          <t>Кол-во дистанций</t>
        </is>
      </c>
      <c r="D126" s="72">
        <f>SUM(O125:O127)</f>
        <v/>
      </c>
      <c r="G126" s="63" t="n"/>
      <c r="H126" s="64" t="n"/>
      <c r="I126" s="65">
        <f>IFERROR(INDEX(O3:AA3, 1, MATCH(H126, O2:AA2, 0)), "")</f>
        <v/>
      </c>
      <c r="J126" s="66" t="n"/>
      <c r="K126" s="67" t="n"/>
      <c r="L126" s="66" t="n"/>
      <c r="M126" s="68">
        <f>IF(AND(ISBLANK(J126), ISBLANK(K126), ISBLANK(L126)), "", IF(ISBLANK(J126), "0", J126) &amp; ":" &amp; IF(ISBLANK(K126), "00", TEXT(K126, "00")) &amp; "." &amp; IF(ISBLANK(L126), "00", TEXT(L126, "00")))</f>
        <v/>
      </c>
      <c r="N126" s="69" t="n"/>
      <c r="O126">
        <f>IF(AND(NOT(M126=""),NOT(ISBLANK(H126)),NOT(M126="0:00.00")),1,0)</f>
        <v/>
      </c>
      <c r="CJ126" s="70" t="n"/>
    </row>
    <row r="127">
      <c r="A127" t="inlineStr"/>
      <c r="C127" s="73">
        <f>IF((SUMPRODUCT(COUNTIF(H125:H127,H125:H127)^(2*ISBLANK(H125:H127)-1)))&lt;COUNTA(H125:H127),"Выбраны одинаковые дистанции","")</f>
        <v/>
      </c>
      <c r="G127" s="63" t="n"/>
      <c r="H127" s="64" t="n"/>
      <c r="I127" s="65">
        <f>IFERROR(INDEX(O3:AA3, 1, MATCH(H127, O2:AA2, 0)), "")</f>
        <v/>
      </c>
      <c r="J127" s="66" t="n"/>
      <c r="K127" s="67" t="n"/>
      <c r="L127" s="66" t="n"/>
      <c r="M127" s="68">
        <f>IF(AND(ISBLANK(J127), ISBLANK(K127), ISBLANK(L127)), "", IF(ISBLANK(J127), "0", J127) &amp; ":" &amp; IF(ISBLANK(K127), "00", TEXT(K127, "00")) &amp; "." &amp; IF(ISBLANK(L127), "00", TEXT(L127, "00")))</f>
        <v/>
      </c>
      <c r="N127" s="69" t="n"/>
      <c r="O127">
        <f>IF(AND(NOT(M127=""),NOT(ISBLANK(H127)),NOT(M127="0:00.00")),1,0)</f>
        <v/>
      </c>
      <c r="CJ127" s="70" t="n"/>
    </row>
    <row r="128">
      <c r="A128" t="inlineStr"/>
      <c r="G128" s="63" t="n"/>
      <c r="I128" s="74" t="n"/>
    </row>
    <row r="129">
      <c r="A129" t="inlineStr"/>
      <c r="B129" s="57" t="inlineStr"/>
      <c r="C129" s="57" t="inlineStr">
        <is>
          <t>Фамилия</t>
        </is>
      </c>
      <c r="D129" s="57" t="inlineStr">
        <is>
          <t>Имя</t>
        </is>
      </c>
      <c r="E129" s="58" t="inlineStr">
        <is>
          <t>г.р.</t>
        </is>
      </c>
      <c r="F129" s="59" t="inlineStr">
        <is>
          <t>пол</t>
        </is>
      </c>
      <c r="G129" s="57" t="inlineStr"/>
      <c r="H129" s="57" t="inlineStr">
        <is>
          <t>Дистанции</t>
        </is>
      </c>
      <c r="I129" s="60" t="inlineStr"/>
      <c r="J129" s="58" t="inlineStr">
        <is>
          <t>мин</t>
        </is>
      </c>
      <c r="K129" s="58" t="inlineStr">
        <is>
          <t>сек</t>
        </is>
      </c>
      <c r="L129" s="58" t="inlineStr">
        <is>
          <t>сотые</t>
        </is>
      </c>
      <c r="M129" s="58" t="inlineStr">
        <is>
          <t>заявка</t>
        </is>
      </c>
      <c r="N129" s="58" t="inlineStr">
        <is>
          <t>лично(вне конкурса)</t>
        </is>
      </c>
      <c r="CJ129" s="57" t="inlineStr">
        <is>
          <t>класс(параспорт)</t>
        </is>
      </c>
    </row>
    <row r="130">
      <c r="A130" t="inlineStr"/>
      <c r="B130" s="47">
        <f>IF(OR(ISBLANK(C130),ISBLANK(D130),ISBLANK(E130),ISBLANK(F130),D131=0),"",COUNT(B15:B129)+1)</f>
        <v/>
      </c>
      <c r="C130" s="61" t="n"/>
      <c r="D130" s="61" t="n"/>
      <c r="E130" s="62" t="n"/>
      <c r="F130" s="62" t="n"/>
      <c r="G130" s="63" t="n"/>
      <c r="H130" s="64" t="n"/>
      <c r="I130" s="65">
        <f>IFERROR(INDEX(O3:AA3, 1, MATCH(H130, O2:AA2, 0)), "")</f>
        <v/>
      </c>
      <c r="J130" s="66" t="n"/>
      <c r="K130" s="67" t="n"/>
      <c r="L130" s="66" t="n"/>
      <c r="M130" s="68">
        <f>IF(AND(ISBLANK(J130), ISBLANK(K130), ISBLANK(L130)), "", IF(ISBLANK(J130), "0", J130) &amp; ":" &amp; IF(ISBLANK(K130), "00", TEXT(K130, "00")) &amp; "." &amp; IF(ISBLANK(L130), "00", TEXT(L130, "00")))</f>
        <v/>
      </c>
      <c r="N130" s="69" t="n"/>
      <c r="O130">
        <f>IF(AND(NOT(M130=""),NOT(ISBLANK(H130)),NOT(M130="0:00.00")),1,0)</f>
        <v/>
      </c>
      <c r="CJ130" s="70" t="n"/>
    </row>
    <row r="131">
      <c r="A131" t="inlineStr"/>
      <c r="C131" s="71" t="inlineStr">
        <is>
          <t>Кол-во дистанций</t>
        </is>
      </c>
      <c r="D131" s="72">
        <f>SUM(O130:O132)</f>
        <v/>
      </c>
      <c r="G131" s="63" t="n"/>
      <c r="H131" s="64" t="n"/>
      <c r="I131" s="65">
        <f>IFERROR(INDEX(O3:AA3, 1, MATCH(H131, O2:AA2, 0)), "")</f>
        <v/>
      </c>
      <c r="J131" s="66" t="n"/>
      <c r="K131" s="67" t="n"/>
      <c r="L131" s="66" t="n"/>
      <c r="M131" s="68">
        <f>IF(AND(ISBLANK(J131), ISBLANK(K131), ISBLANK(L131)), "", IF(ISBLANK(J131), "0", J131) &amp; ":" &amp; IF(ISBLANK(K131), "00", TEXT(K131, "00")) &amp; "." &amp; IF(ISBLANK(L131), "00", TEXT(L131, "00")))</f>
        <v/>
      </c>
      <c r="N131" s="69" t="n"/>
      <c r="O131">
        <f>IF(AND(NOT(M131=""),NOT(ISBLANK(H131)),NOT(M131="0:00.00")),1,0)</f>
        <v/>
      </c>
      <c r="CJ131" s="70" t="n"/>
    </row>
    <row r="132">
      <c r="A132" t="inlineStr"/>
      <c r="C132" s="73">
        <f>IF((SUMPRODUCT(COUNTIF(H130:H132,H130:H132)^(2*ISBLANK(H130:H132)-1)))&lt;COUNTA(H130:H132),"Выбраны одинаковые дистанции","")</f>
        <v/>
      </c>
      <c r="G132" s="63" t="n"/>
      <c r="H132" s="64" t="n"/>
      <c r="I132" s="65">
        <f>IFERROR(INDEX(O3:AA3, 1, MATCH(H132, O2:AA2, 0)), "")</f>
        <v/>
      </c>
      <c r="J132" s="66" t="n"/>
      <c r="K132" s="67" t="n"/>
      <c r="L132" s="66" t="n"/>
      <c r="M132" s="68">
        <f>IF(AND(ISBLANK(J132), ISBLANK(K132), ISBLANK(L132)), "", IF(ISBLANK(J132), "0", J132) &amp; ":" &amp; IF(ISBLANK(K132), "00", TEXT(K132, "00")) &amp; "." &amp; IF(ISBLANK(L132), "00", TEXT(L132, "00")))</f>
        <v/>
      </c>
      <c r="N132" s="69" t="n"/>
      <c r="O132">
        <f>IF(AND(NOT(M132=""),NOT(ISBLANK(H132)),NOT(M132="0:00.00")),1,0)</f>
        <v/>
      </c>
      <c r="CJ132" s="70" t="n"/>
    </row>
    <row r="133">
      <c r="A133" t="inlineStr"/>
      <c r="G133" s="63" t="n"/>
      <c r="I133" s="74" t="n"/>
    </row>
    <row r="134">
      <c r="A134" t="inlineStr"/>
      <c r="B134" s="57" t="inlineStr"/>
      <c r="C134" s="57" t="inlineStr">
        <is>
          <t>Фамилия</t>
        </is>
      </c>
      <c r="D134" s="57" t="inlineStr">
        <is>
          <t>Имя</t>
        </is>
      </c>
      <c r="E134" s="58" t="inlineStr">
        <is>
          <t>г.р.</t>
        </is>
      </c>
      <c r="F134" s="59" t="inlineStr">
        <is>
          <t>пол</t>
        </is>
      </c>
      <c r="G134" s="57" t="inlineStr"/>
      <c r="H134" s="57" t="inlineStr">
        <is>
          <t>Дистанции</t>
        </is>
      </c>
      <c r="I134" s="60" t="inlineStr"/>
      <c r="J134" s="58" t="inlineStr">
        <is>
          <t>мин</t>
        </is>
      </c>
      <c r="K134" s="58" t="inlineStr">
        <is>
          <t>сек</t>
        </is>
      </c>
      <c r="L134" s="58" t="inlineStr">
        <is>
          <t>сотые</t>
        </is>
      </c>
      <c r="M134" s="58" t="inlineStr">
        <is>
          <t>заявка</t>
        </is>
      </c>
      <c r="N134" s="58" t="inlineStr">
        <is>
          <t>лично(вне конкурса)</t>
        </is>
      </c>
      <c r="CJ134" s="57" t="inlineStr">
        <is>
          <t>класс(параспорт)</t>
        </is>
      </c>
    </row>
    <row r="135">
      <c r="A135" t="inlineStr"/>
      <c r="B135" s="47">
        <f>IF(OR(ISBLANK(C135),ISBLANK(D135),ISBLANK(E135),ISBLANK(F135),D136=0),"",COUNT(B15:B134)+1)</f>
        <v/>
      </c>
      <c r="C135" s="61" t="n"/>
      <c r="D135" s="61" t="n"/>
      <c r="E135" s="62" t="n"/>
      <c r="F135" s="62" t="n"/>
      <c r="G135" s="63" t="n"/>
      <c r="H135" s="64" t="n"/>
      <c r="I135" s="65">
        <f>IFERROR(INDEX(O3:AA3, 1, MATCH(H135, O2:AA2, 0)), "")</f>
        <v/>
      </c>
      <c r="J135" s="66" t="n"/>
      <c r="K135" s="67" t="n"/>
      <c r="L135" s="66" t="n"/>
      <c r="M135" s="68">
        <f>IF(AND(ISBLANK(J135), ISBLANK(K135), ISBLANK(L135)), "", IF(ISBLANK(J135), "0", J135) &amp; ":" &amp; IF(ISBLANK(K135), "00", TEXT(K135, "00")) &amp; "." &amp; IF(ISBLANK(L135), "00", TEXT(L135, "00")))</f>
        <v/>
      </c>
      <c r="N135" s="69" t="n"/>
      <c r="O135">
        <f>IF(AND(NOT(M135=""),NOT(ISBLANK(H135)),NOT(M135="0:00.00")),1,0)</f>
        <v/>
      </c>
      <c r="CJ135" s="70" t="n"/>
    </row>
    <row r="136">
      <c r="A136" t="inlineStr"/>
      <c r="C136" s="71" t="inlineStr">
        <is>
          <t>Кол-во дистанций</t>
        </is>
      </c>
      <c r="D136" s="72">
        <f>SUM(O135:O137)</f>
        <v/>
      </c>
      <c r="G136" s="63" t="n"/>
      <c r="H136" s="64" t="n"/>
      <c r="I136" s="65">
        <f>IFERROR(INDEX(O3:AA3, 1, MATCH(H136, O2:AA2, 0)), "")</f>
        <v/>
      </c>
      <c r="J136" s="66" t="n"/>
      <c r="K136" s="67" t="n"/>
      <c r="L136" s="66" t="n"/>
      <c r="M136" s="68">
        <f>IF(AND(ISBLANK(J136), ISBLANK(K136), ISBLANK(L136)), "", IF(ISBLANK(J136), "0", J136) &amp; ":" &amp; IF(ISBLANK(K136), "00", TEXT(K136, "00")) &amp; "." &amp; IF(ISBLANK(L136), "00", TEXT(L136, "00")))</f>
        <v/>
      </c>
      <c r="N136" s="69" t="n"/>
      <c r="O136">
        <f>IF(AND(NOT(M136=""),NOT(ISBLANK(H136)),NOT(M136="0:00.00")),1,0)</f>
        <v/>
      </c>
      <c r="CJ136" s="70" t="n"/>
    </row>
    <row r="137">
      <c r="A137" t="inlineStr"/>
      <c r="C137" s="73">
        <f>IF((SUMPRODUCT(COUNTIF(H135:H137,H135:H137)^(2*ISBLANK(H135:H137)-1)))&lt;COUNTA(H135:H137),"Выбраны одинаковые дистанции","")</f>
        <v/>
      </c>
      <c r="G137" s="63" t="n"/>
      <c r="H137" s="64" t="n"/>
      <c r="I137" s="65">
        <f>IFERROR(INDEX(O3:AA3, 1, MATCH(H137, O2:AA2, 0)), "")</f>
        <v/>
      </c>
      <c r="J137" s="66" t="n"/>
      <c r="K137" s="67" t="n"/>
      <c r="L137" s="66" t="n"/>
      <c r="M137" s="68">
        <f>IF(AND(ISBLANK(J137), ISBLANK(K137), ISBLANK(L137)), "", IF(ISBLANK(J137), "0", J137) &amp; ":" &amp; IF(ISBLANK(K137), "00", TEXT(K137, "00")) &amp; "." &amp; IF(ISBLANK(L137), "00", TEXT(L137, "00")))</f>
        <v/>
      </c>
      <c r="N137" s="69" t="n"/>
      <c r="O137">
        <f>IF(AND(NOT(M137=""),NOT(ISBLANK(H137)),NOT(M137="0:00.00")),1,0)</f>
        <v/>
      </c>
      <c r="CJ137" s="70" t="n"/>
    </row>
    <row r="138">
      <c r="A138" t="inlineStr"/>
      <c r="G138" s="63" t="n"/>
      <c r="I138" s="74" t="n"/>
    </row>
    <row r="139">
      <c r="A139" t="inlineStr"/>
      <c r="B139" s="57" t="inlineStr"/>
      <c r="C139" s="57" t="inlineStr">
        <is>
          <t>Фамилия</t>
        </is>
      </c>
      <c r="D139" s="57" t="inlineStr">
        <is>
          <t>Имя</t>
        </is>
      </c>
      <c r="E139" s="58" t="inlineStr">
        <is>
          <t>г.р.</t>
        </is>
      </c>
      <c r="F139" s="59" t="inlineStr">
        <is>
          <t>пол</t>
        </is>
      </c>
      <c r="G139" s="57" t="inlineStr"/>
      <c r="H139" s="57" t="inlineStr">
        <is>
          <t>Дистанции</t>
        </is>
      </c>
      <c r="I139" s="60" t="inlineStr"/>
      <c r="J139" s="58" t="inlineStr">
        <is>
          <t>мин</t>
        </is>
      </c>
      <c r="K139" s="58" t="inlineStr">
        <is>
          <t>сек</t>
        </is>
      </c>
      <c r="L139" s="58" t="inlineStr">
        <is>
          <t>сотые</t>
        </is>
      </c>
      <c r="M139" s="58" t="inlineStr">
        <is>
          <t>заявка</t>
        </is>
      </c>
      <c r="N139" s="58" t="inlineStr">
        <is>
          <t>лично(вне конкурса)</t>
        </is>
      </c>
      <c r="CJ139" s="57" t="inlineStr">
        <is>
          <t>класс(параспорт)</t>
        </is>
      </c>
    </row>
    <row r="140">
      <c r="A140" t="inlineStr"/>
      <c r="B140" s="47">
        <f>IF(OR(ISBLANK(C140),ISBLANK(D140),ISBLANK(E140),ISBLANK(F140),D141=0),"",COUNT(B15:B139)+1)</f>
        <v/>
      </c>
      <c r="C140" s="61" t="n"/>
      <c r="D140" s="61" t="n"/>
      <c r="E140" s="62" t="n"/>
      <c r="F140" s="62" t="n"/>
      <c r="G140" s="63" t="n"/>
      <c r="H140" s="64" t="n"/>
      <c r="I140" s="65">
        <f>IFERROR(INDEX(O3:AA3, 1, MATCH(H140, O2:AA2, 0)), "")</f>
        <v/>
      </c>
      <c r="J140" s="66" t="n"/>
      <c r="K140" s="67" t="n"/>
      <c r="L140" s="66" t="n"/>
      <c r="M140" s="68">
        <f>IF(AND(ISBLANK(J140), ISBLANK(K140), ISBLANK(L140)), "", IF(ISBLANK(J140), "0", J140) &amp; ":" &amp; IF(ISBLANK(K140), "00", TEXT(K140, "00")) &amp; "." &amp; IF(ISBLANK(L140), "00", TEXT(L140, "00")))</f>
        <v/>
      </c>
      <c r="N140" s="69" t="n"/>
      <c r="O140">
        <f>IF(AND(NOT(M140=""),NOT(ISBLANK(H140)),NOT(M140="0:00.00")),1,0)</f>
        <v/>
      </c>
      <c r="CJ140" s="70" t="n"/>
    </row>
    <row r="141">
      <c r="A141" t="inlineStr"/>
      <c r="C141" s="71" t="inlineStr">
        <is>
          <t>Кол-во дистанций</t>
        </is>
      </c>
      <c r="D141" s="72">
        <f>SUM(O140:O142)</f>
        <v/>
      </c>
      <c r="G141" s="63" t="n"/>
      <c r="H141" s="64" t="n"/>
      <c r="I141" s="65">
        <f>IFERROR(INDEX(O3:AA3, 1, MATCH(H141, O2:AA2, 0)), "")</f>
        <v/>
      </c>
      <c r="J141" s="66" t="n"/>
      <c r="K141" s="67" t="n"/>
      <c r="L141" s="66" t="n"/>
      <c r="M141" s="68">
        <f>IF(AND(ISBLANK(J141), ISBLANK(K141), ISBLANK(L141)), "", IF(ISBLANK(J141), "0", J141) &amp; ":" &amp; IF(ISBLANK(K141), "00", TEXT(K141, "00")) &amp; "." &amp; IF(ISBLANK(L141), "00", TEXT(L141, "00")))</f>
        <v/>
      </c>
      <c r="N141" s="69" t="n"/>
      <c r="O141">
        <f>IF(AND(NOT(M141=""),NOT(ISBLANK(H141)),NOT(M141="0:00.00")),1,0)</f>
        <v/>
      </c>
      <c r="CJ141" s="70" t="n"/>
    </row>
    <row r="142">
      <c r="A142" t="inlineStr"/>
      <c r="C142" s="73">
        <f>IF((SUMPRODUCT(COUNTIF(H140:H142,H140:H142)^(2*ISBLANK(H140:H142)-1)))&lt;COUNTA(H140:H142),"Выбраны одинаковые дистанции","")</f>
        <v/>
      </c>
      <c r="G142" s="63" t="n"/>
      <c r="H142" s="64" t="n"/>
      <c r="I142" s="65">
        <f>IFERROR(INDEX(O3:AA3, 1, MATCH(H142, O2:AA2, 0)), "")</f>
        <v/>
      </c>
      <c r="J142" s="66" t="n"/>
      <c r="K142" s="67" t="n"/>
      <c r="L142" s="66" t="n"/>
      <c r="M142" s="68">
        <f>IF(AND(ISBLANK(J142), ISBLANK(K142), ISBLANK(L142)), "", IF(ISBLANK(J142), "0", J142) &amp; ":" &amp; IF(ISBLANK(K142), "00", TEXT(K142, "00")) &amp; "." &amp; IF(ISBLANK(L142), "00", TEXT(L142, "00")))</f>
        <v/>
      </c>
      <c r="N142" s="69" t="n"/>
      <c r="O142">
        <f>IF(AND(NOT(M142=""),NOT(ISBLANK(H142)),NOT(M142="0:00.00")),1,0)</f>
        <v/>
      </c>
      <c r="CJ142" s="70" t="n"/>
    </row>
    <row r="143">
      <c r="A143" t="inlineStr"/>
      <c r="G143" s="63" t="n"/>
      <c r="I143" s="74" t="n"/>
    </row>
    <row r="144">
      <c r="A144" t="inlineStr"/>
      <c r="B144" s="57" t="inlineStr"/>
      <c r="C144" s="57" t="inlineStr">
        <is>
          <t>Фамилия</t>
        </is>
      </c>
      <c r="D144" s="57" t="inlineStr">
        <is>
          <t>Имя</t>
        </is>
      </c>
      <c r="E144" s="58" t="inlineStr">
        <is>
          <t>г.р.</t>
        </is>
      </c>
      <c r="F144" s="59" t="inlineStr">
        <is>
          <t>пол</t>
        </is>
      </c>
      <c r="G144" s="57" t="inlineStr"/>
      <c r="H144" s="57" t="inlineStr">
        <is>
          <t>Дистанции</t>
        </is>
      </c>
      <c r="I144" s="60" t="inlineStr"/>
      <c r="J144" s="58" t="inlineStr">
        <is>
          <t>мин</t>
        </is>
      </c>
      <c r="K144" s="58" t="inlineStr">
        <is>
          <t>сек</t>
        </is>
      </c>
      <c r="L144" s="58" t="inlineStr">
        <is>
          <t>сотые</t>
        </is>
      </c>
      <c r="M144" s="58" t="inlineStr">
        <is>
          <t>заявка</t>
        </is>
      </c>
      <c r="N144" s="58" t="inlineStr">
        <is>
          <t>лично(вне конкурса)</t>
        </is>
      </c>
      <c r="CJ144" s="57" t="inlineStr">
        <is>
          <t>класс(параспорт)</t>
        </is>
      </c>
    </row>
    <row r="145">
      <c r="A145" t="inlineStr"/>
      <c r="B145" s="47">
        <f>IF(OR(ISBLANK(C145),ISBLANK(D145),ISBLANK(E145),ISBLANK(F145),D146=0),"",COUNT(B15:B144)+1)</f>
        <v/>
      </c>
      <c r="C145" s="61" t="n"/>
      <c r="D145" s="61" t="n"/>
      <c r="E145" s="62" t="n"/>
      <c r="F145" s="62" t="n"/>
      <c r="G145" s="63" t="n"/>
      <c r="H145" s="64" t="n"/>
      <c r="I145" s="65">
        <f>IFERROR(INDEX(O3:AA3, 1, MATCH(H145, O2:AA2, 0)), "")</f>
        <v/>
      </c>
      <c r="J145" s="66" t="n"/>
      <c r="K145" s="67" t="n"/>
      <c r="L145" s="66" t="n"/>
      <c r="M145" s="68">
        <f>IF(AND(ISBLANK(J145), ISBLANK(K145), ISBLANK(L145)), "", IF(ISBLANK(J145), "0", J145) &amp; ":" &amp; IF(ISBLANK(K145), "00", TEXT(K145, "00")) &amp; "." &amp; IF(ISBLANK(L145), "00", TEXT(L145, "00")))</f>
        <v/>
      </c>
      <c r="N145" s="69" t="n"/>
      <c r="O145">
        <f>IF(AND(NOT(M145=""),NOT(ISBLANK(H145)),NOT(M145="0:00.00")),1,0)</f>
        <v/>
      </c>
      <c r="CJ145" s="70" t="n"/>
    </row>
    <row r="146">
      <c r="A146" t="inlineStr"/>
      <c r="C146" s="71" t="inlineStr">
        <is>
          <t>Кол-во дистанций</t>
        </is>
      </c>
      <c r="D146" s="72">
        <f>SUM(O145:O147)</f>
        <v/>
      </c>
      <c r="G146" s="63" t="n"/>
      <c r="H146" s="64" t="n"/>
      <c r="I146" s="65">
        <f>IFERROR(INDEX(O3:AA3, 1, MATCH(H146, O2:AA2, 0)), "")</f>
        <v/>
      </c>
      <c r="J146" s="66" t="n"/>
      <c r="K146" s="67" t="n"/>
      <c r="L146" s="66" t="n"/>
      <c r="M146" s="68">
        <f>IF(AND(ISBLANK(J146), ISBLANK(K146), ISBLANK(L146)), "", IF(ISBLANK(J146), "0", J146) &amp; ":" &amp; IF(ISBLANK(K146), "00", TEXT(K146, "00")) &amp; "." &amp; IF(ISBLANK(L146), "00", TEXT(L146, "00")))</f>
        <v/>
      </c>
      <c r="N146" s="69" t="n"/>
      <c r="O146">
        <f>IF(AND(NOT(M146=""),NOT(ISBLANK(H146)),NOT(M146="0:00.00")),1,0)</f>
        <v/>
      </c>
      <c r="CJ146" s="70" t="n"/>
    </row>
    <row r="147">
      <c r="A147" t="inlineStr"/>
      <c r="C147" s="73">
        <f>IF((SUMPRODUCT(COUNTIF(H145:H147,H145:H147)^(2*ISBLANK(H145:H147)-1)))&lt;COUNTA(H145:H147),"Выбраны одинаковые дистанции","")</f>
        <v/>
      </c>
      <c r="G147" s="63" t="n"/>
      <c r="H147" s="64" t="n"/>
      <c r="I147" s="65">
        <f>IFERROR(INDEX(O3:AA3, 1, MATCH(H147, O2:AA2, 0)), "")</f>
        <v/>
      </c>
      <c r="J147" s="66" t="n"/>
      <c r="K147" s="67" t="n"/>
      <c r="L147" s="66" t="n"/>
      <c r="M147" s="68">
        <f>IF(AND(ISBLANK(J147), ISBLANK(K147), ISBLANK(L147)), "", IF(ISBLANK(J147), "0", J147) &amp; ":" &amp; IF(ISBLANK(K147), "00", TEXT(K147, "00")) &amp; "." &amp; IF(ISBLANK(L147), "00", TEXT(L147, "00")))</f>
        <v/>
      </c>
      <c r="N147" s="69" t="n"/>
      <c r="O147">
        <f>IF(AND(NOT(M147=""),NOT(ISBLANK(H147)),NOT(M147="0:00.00")),1,0)</f>
        <v/>
      </c>
      <c r="CJ147" s="70" t="n"/>
    </row>
    <row r="148">
      <c r="A148" t="inlineStr"/>
      <c r="G148" s="63" t="n"/>
      <c r="I148" s="74" t="n"/>
    </row>
    <row r="149">
      <c r="A149" t="inlineStr"/>
      <c r="B149" s="57" t="inlineStr"/>
      <c r="C149" s="57" t="inlineStr">
        <is>
          <t>Фамилия</t>
        </is>
      </c>
      <c r="D149" s="57" t="inlineStr">
        <is>
          <t>Имя</t>
        </is>
      </c>
      <c r="E149" s="58" t="inlineStr">
        <is>
          <t>г.р.</t>
        </is>
      </c>
      <c r="F149" s="59" t="inlineStr">
        <is>
          <t>пол</t>
        </is>
      </c>
      <c r="G149" s="57" t="inlineStr"/>
      <c r="H149" s="57" t="inlineStr">
        <is>
          <t>Дистанции</t>
        </is>
      </c>
      <c r="I149" s="60" t="inlineStr"/>
      <c r="J149" s="58" t="inlineStr">
        <is>
          <t>мин</t>
        </is>
      </c>
      <c r="K149" s="58" t="inlineStr">
        <is>
          <t>сек</t>
        </is>
      </c>
      <c r="L149" s="58" t="inlineStr">
        <is>
          <t>сотые</t>
        </is>
      </c>
      <c r="M149" s="58" t="inlineStr">
        <is>
          <t>заявка</t>
        </is>
      </c>
      <c r="N149" s="58" t="inlineStr">
        <is>
          <t>лично(вне конкурса)</t>
        </is>
      </c>
      <c r="CJ149" s="57" t="inlineStr">
        <is>
          <t>класс(параспорт)</t>
        </is>
      </c>
    </row>
    <row r="150">
      <c r="A150" t="inlineStr"/>
      <c r="B150" s="47">
        <f>IF(OR(ISBLANK(C150),ISBLANK(D150),ISBLANK(E150),ISBLANK(F150),D151=0),"",COUNT(B15:B149)+1)</f>
        <v/>
      </c>
      <c r="C150" s="61" t="n"/>
      <c r="D150" s="61" t="n"/>
      <c r="E150" s="62" t="n"/>
      <c r="F150" s="62" t="n"/>
      <c r="G150" s="63" t="n"/>
      <c r="H150" s="64" t="n"/>
      <c r="I150" s="65">
        <f>IFERROR(INDEX(O3:AA3, 1, MATCH(H150, O2:AA2, 0)), "")</f>
        <v/>
      </c>
      <c r="J150" s="66" t="n"/>
      <c r="K150" s="67" t="n"/>
      <c r="L150" s="66" t="n"/>
      <c r="M150" s="68">
        <f>IF(AND(ISBLANK(J150), ISBLANK(K150), ISBLANK(L150)), "", IF(ISBLANK(J150), "0", J150) &amp; ":" &amp; IF(ISBLANK(K150), "00", TEXT(K150, "00")) &amp; "." &amp; IF(ISBLANK(L150), "00", TEXT(L150, "00")))</f>
        <v/>
      </c>
      <c r="N150" s="69" t="n"/>
      <c r="O150">
        <f>IF(AND(NOT(M150=""),NOT(ISBLANK(H150)),NOT(M150="0:00.00")),1,0)</f>
        <v/>
      </c>
      <c r="CJ150" s="70" t="n"/>
    </row>
    <row r="151">
      <c r="A151" t="inlineStr"/>
      <c r="C151" s="71" t="inlineStr">
        <is>
          <t>Кол-во дистанций</t>
        </is>
      </c>
      <c r="D151" s="72">
        <f>SUM(O150:O152)</f>
        <v/>
      </c>
      <c r="G151" s="63" t="n"/>
      <c r="H151" s="64" t="n"/>
      <c r="I151" s="65">
        <f>IFERROR(INDEX(O3:AA3, 1, MATCH(H151, O2:AA2, 0)), "")</f>
        <v/>
      </c>
      <c r="J151" s="66" t="n"/>
      <c r="K151" s="67" t="n"/>
      <c r="L151" s="66" t="n"/>
      <c r="M151" s="68">
        <f>IF(AND(ISBLANK(J151), ISBLANK(K151), ISBLANK(L151)), "", IF(ISBLANK(J151), "0", J151) &amp; ":" &amp; IF(ISBLANK(K151), "00", TEXT(K151, "00")) &amp; "." &amp; IF(ISBLANK(L151), "00", TEXT(L151, "00")))</f>
        <v/>
      </c>
      <c r="N151" s="69" t="n"/>
      <c r="O151">
        <f>IF(AND(NOT(M151=""),NOT(ISBLANK(H151)),NOT(M151="0:00.00")),1,0)</f>
        <v/>
      </c>
      <c r="CJ151" s="70" t="n"/>
    </row>
    <row r="152">
      <c r="A152" t="inlineStr"/>
      <c r="C152" s="73">
        <f>IF((SUMPRODUCT(COUNTIF(H150:H152,H150:H152)^(2*ISBLANK(H150:H152)-1)))&lt;COUNTA(H150:H152),"Выбраны одинаковые дистанции","")</f>
        <v/>
      </c>
      <c r="G152" s="63" t="n"/>
      <c r="H152" s="64" t="n"/>
      <c r="I152" s="65">
        <f>IFERROR(INDEX(O3:AA3, 1, MATCH(H152, O2:AA2, 0)), "")</f>
        <v/>
      </c>
      <c r="J152" s="66" t="n"/>
      <c r="K152" s="67" t="n"/>
      <c r="L152" s="66" t="n"/>
      <c r="M152" s="68">
        <f>IF(AND(ISBLANK(J152), ISBLANK(K152), ISBLANK(L152)), "", IF(ISBLANK(J152), "0", J152) &amp; ":" &amp; IF(ISBLANK(K152), "00", TEXT(K152, "00")) &amp; "." &amp; IF(ISBLANK(L152), "00", TEXT(L152, "00")))</f>
        <v/>
      </c>
      <c r="N152" s="69" t="n"/>
      <c r="O152">
        <f>IF(AND(NOT(M152=""),NOT(ISBLANK(H152)),NOT(M152="0:00.00")),1,0)</f>
        <v/>
      </c>
      <c r="CJ152" s="70" t="n"/>
    </row>
    <row r="153">
      <c r="A153" t="inlineStr"/>
      <c r="G153" s="63" t="n"/>
      <c r="I153" s="74" t="n"/>
    </row>
    <row r="154">
      <c r="A154" t="inlineStr"/>
      <c r="B154" s="57" t="inlineStr"/>
      <c r="C154" s="57" t="inlineStr">
        <is>
          <t>Фамилия</t>
        </is>
      </c>
      <c r="D154" s="57" t="inlineStr">
        <is>
          <t>Имя</t>
        </is>
      </c>
      <c r="E154" s="58" t="inlineStr">
        <is>
          <t>г.р.</t>
        </is>
      </c>
      <c r="F154" s="59" t="inlineStr">
        <is>
          <t>пол</t>
        </is>
      </c>
      <c r="G154" s="57" t="inlineStr"/>
      <c r="H154" s="57" t="inlineStr">
        <is>
          <t>Дистанции</t>
        </is>
      </c>
      <c r="I154" s="60" t="inlineStr"/>
      <c r="J154" s="58" t="inlineStr">
        <is>
          <t>мин</t>
        </is>
      </c>
      <c r="K154" s="58" t="inlineStr">
        <is>
          <t>сек</t>
        </is>
      </c>
      <c r="L154" s="58" t="inlineStr">
        <is>
          <t>сотые</t>
        </is>
      </c>
      <c r="M154" s="58" t="inlineStr">
        <is>
          <t>заявка</t>
        </is>
      </c>
      <c r="N154" s="58" t="inlineStr">
        <is>
          <t>лично(вне конкурса)</t>
        </is>
      </c>
      <c r="CJ154" s="57" t="inlineStr">
        <is>
          <t>класс(параспорт)</t>
        </is>
      </c>
    </row>
    <row r="155">
      <c r="A155" t="inlineStr"/>
      <c r="B155" s="47">
        <f>IF(OR(ISBLANK(C155),ISBLANK(D155),ISBLANK(E155),ISBLANK(F155),D156=0),"",COUNT(B15:B154)+1)</f>
        <v/>
      </c>
      <c r="C155" s="61" t="n"/>
      <c r="D155" s="61" t="n"/>
      <c r="E155" s="62" t="n"/>
      <c r="F155" s="62" t="n"/>
      <c r="G155" s="63" t="n"/>
      <c r="H155" s="64" t="n"/>
      <c r="I155" s="65">
        <f>IFERROR(INDEX(O3:AA3, 1, MATCH(H155, O2:AA2, 0)), "")</f>
        <v/>
      </c>
      <c r="J155" s="66" t="n"/>
      <c r="K155" s="67" t="n"/>
      <c r="L155" s="66" t="n"/>
      <c r="M155" s="68">
        <f>IF(AND(ISBLANK(J155), ISBLANK(K155), ISBLANK(L155)), "", IF(ISBLANK(J155), "0", J155) &amp; ":" &amp; IF(ISBLANK(K155), "00", TEXT(K155, "00")) &amp; "." &amp; IF(ISBLANK(L155), "00", TEXT(L155, "00")))</f>
        <v/>
      </c>
      <c r="N155" s="69" t="n"/>
      <c r="O155">
        <f>IF(AND(NOT(M155=""),NOT(ISBLANK(H155)),NOT(M155="0:00.00")),1,0)</f>
        <v/>
      </c>
      <c r="CJ155" s="70" t="n"/>
    </row>
    <row r="156">
      <c r="A156" t="inlineStr"/>
      <c r="C156" s="71" t="inlineStr">
        <is>
          <t>Кол-во дистанций</t>
        </is>
      </c>
      <c r="D156" s="72">
        <f>SUM(O155:O157)</f>
        <v/>
      </c>
      <c r="G156" s="63" t="n"/>
      <c r="H156" s="64" t="n"/>
      <c r="I156" s="65">
        <f>IFERROR(INDEX(O3:AA3, 1, MATCH(H156, O2:AA2, 0)), "")</f>
        <v/>
      </c>
      <c r="J156" s="66" t="n"/>
      <c r="K156" s="67" t="n"/>
      <c r="L156" s="66" t="n"/>
      <c r="M156" s="68">
        <f>IF(AND(ISBLANK(J156), ISBLANK(K156), ISBLANK(L156)), "", IF(ISBLANK(J156), "0", J156) &amp; ":" &amp; IF(ISBLANK(K156), "00", TEXT(K156, "00")) &amp; "." &amp; IF(ISBLANK(L156), "00", TEXT(L156, "00")))</f>
        <v/>
      </c>
      <c r="N156" s="69" t="n"/>
      <c r="O156">
        <f>IF(AND(NOT(M156=""),NOT(ISBLANK(H156)),NOT(M156="0:00.00")),1,0)</f>
        <v/>
      </c>
      <c r="CJ156" s="70" t="n"/>
    </row>
    <row r="157">
      <c r="A157" t="inlineStr"/>
      <c r="C157" s="73">
        <f>IF((SUMPRODUCT(COUNTIF(H155:H157,H155:H157)^(2*ISBLANK(H155:H157)-1)))&lt;COUNTA(H155:H157),"Выбраны одинаковые дистанции","")</f>
        <v/>
      </c>
      <c r="G157" s="63" t="n"/>
      <c r="H157" s="64" t="n"/>
      <c r="I157" s="65">
        <f>IFERROR(INDEX(O3:AA3, 1, MATCH(H157, O2:AA2, 0)), "")</f>
        <v/>
      </c>
      <c r="J157" s="66" t="n"/>
      <c r="K157" s="67" t="n"/>
      <c r="L157" s="66" t="n"/>
      <c r="M157" s="68">
        <f>IF(AND(ISBLANK(J157), ISBLANK(K157), ISBLANK(L157)), "", IF(ISBLANK(J157), "0", J157) &amp; ":" &amp; IF(ISBLANK(K157), "00", TEXT(K157, "00")) &amp; "." &amp; IF(ISBLANK(L157), "00", TEXT(L157, "00")))</f>
        <v/>
      </c>
      <c r="N157" s="69" t="n"/>
      <c r="O157">
        <f>IF(AND(NOT(M157=""),NOT(ISBLANK(H157)),NOT(M157="0:00.00")),1,0)</f>
        <v/>
      </c>
      <c r="CJ157" s="70" t="n"/>
    </row>
    <row r="158">
      <c r="A158" t="inlineStr"/>
      <c r="G158" s="63" t="n"/>
      <c r="I158" s="74" t="n"/>
    </row>
    <row r="159">
      <c r="A159" t="inlineStr"/>
      <c r="B159" s="57" t="inlineStr"/>
      <c r="C159" s="57" t="inlineStr">
        <is>
          <t>Фамилия</t>
        </is>
      </c>
      <c r="D159" s="57" t="inlineStr">
        <is>
          <t>Имя</t>
        </is>
      </c>
      <c r="E159" s="58" t="inlineStr">
        <is>
          <t>г.р.</t>
        </is>
      </c>
      <c r="F159" s="59" t="inlineStr">
        <is>
          <t>пол</t>
        </is>
      </c>
      <c r="G159" s="57" t="inlineStr"/>
      <c r="H159" s="57" t="inlineStr">
        <is>
          <t>Дистанции</t>
        </is>
      </c>
      <c r="I159" s="60" t="inlineStr"/>
      <c r="J159" s="58" t="inlineStr">
        <is>
          <t>мин</t>
        </is>
      </c>
      <c r="K159" s="58" t="inlineStr">
        <is>
          <t>сек</t>
        </is>
      </c>
      <c r="L159" s="58" t="inlineStr">
        <is>
          <t>сотые</t>
        </is>
      </c>
      <c r="M159" s="58" t="inlineStr">
        <is>
          <t>заявка</t>
        </is>
      </c>
      <c r="N159" s="58" t="inlineStr">
        <is>
          <t>лично(вне конкурса)</t>
        </is>
      </c>
      <c r="CJ159" s="57" t="inlineStr">
        <is>
          <t>класс(параспорт)</t>
        </is>
      </c>
    </row>
    <row r="160">
      <c r="A160" t="inlineStr"/>
      <c r="B160" s="47">
        <f>IF(OR(ISBLANK(C160),ISBLANK(D160),ISBLANK(E160),ISBLANK(F160),D161=0),"",COUNT(B15:B159)+1)</f>
        <v/>
      </c>
      <c r="C160" s="61" t="n"/>
      <c r="D160" s="61" t="n"/>
      <c r="E160" s="62" t="n"/>
      <c r="F160" s="62" t="n"/>
      <c r="G160" s="63" t="n"/>
      <c r="H160" s="64" t="n"/>
      <c r="I160" s="65">
        <f>IFERROR(INDEX(O3:AA3, 1, MATCH(H160, O2:AA2, 0)), "")</f>
        <v/>
      </c>
      <c r="J160" s="66" t="n"/>
      <c r="K160" s="67" t="n"/>
      <c r="L160" s="66" t="n"/>
      <c r="M160" s="68">
        <f>IF(AND(ISBLANK(J160), ISBLANK(K160), ISBLANK(L160)), "", IF(ISBLANK(J160), "0", J160) &amp; ":" &amp; IF(ISBLANK(K160), "00", TEXT(K160, "00")) &amp; "." &amp; IF(ISBLANK(L160), "00", TEXT(L160, "00")))</f>
        <v/>
      </c>
      <c r="N160" s="69" t="n"/>
      <c r="O160">
        <f>IF(AND(NOT(M160=""),NOT(ISBLANK(H160)),NOT(M160="0:00.00")),1,0)</f>
        <v/>
      </c>
      <c r="CJ160" s="70" t="n"/>
    </row>
    <row r="161">
      <c r="A161" t="inlineStr"/>
      <c r="C161" s="71" t="inlineStr">
        <is>
          <t>Кол-во дистанций</t>
        </is>
      </c>
      <c r="D161" s="72">
        <f>SUM(O160:O162)</f>
        <v/>
      </c>
      <c r="G161" s="63" t="n"/>
      <c r="H161" s="64" t="n"/>
      <c r="I161" s="65">
        <f>IFERROR(INDEX(O3:AA3, 1, MATCH(H161, O2:AA2, 0)), "")</f>
        <v/>
      </c>
      <c r="J161" s="66" t="n"/>
      <c r="K161" s="67" t="n"/>
      <c r="L161" s="66" t="n"/>
      <c r="M161" s="68">
        <f>IF(AND(ISBLANK(J161), ISBLANK(K161), ISBLANK(L161)), "", IF(ISBLANK(J161), "0", J161) &amp; ":" &amp; IF(ISBLANK(K161), "00", TEXT(K161, "00")) &amp; "." &amp; IF(ISBLANK(L161), "00", TEXT(L161, "00")))</f>
        <v/>
      </c>
      <c r="N161" s="69" t="n"/>
      <c r="O161">
        <f>IF(AND(NOT(M161=""),NOT(ISBLANK(H161)),NOT(M161="0:00.00")),1,0)</f>
        <v/>
      </c>
      <c r="CJ161" s="70" t="n"/>
    </row>
    <row r="162">
      <c r="A162" t="inlineStr"/>
      <c r="C162" s="73">
        <f>IF((SUMPRODUCT(COUNTIF(H160:H162,H160:H162)^(2*ISBLANK(H160:H162)-1)))&lt;COUNTA(H160:H162),"Выбраны одинаковые дистанции","")</f>
        <v/>
      </c>
      <c r="G162" s="63" t="n"/>
      <c r="H162" s="64" t="n"/>
      <c r="I162" s="65">
        <f>IFERROR(INDEX(O3:AA3, 1, MATCH(H162, O2:AA2, 0)), "")</f>
        <v/>
      </c>
      <c r="J162" s="66" t="n"/>
      <c r="K162" s="67" t="n"/>
      <c r="L162" s="66" t="n"/>
      <c r="M162" s="68">
        <f>IF(AND(ISBLANK(J162), ISBLANK(K162), ISBLANK(L162)), "", IF(ISBLANK(J162), "0", J162) &amp; ":" &amp; IF(ISBLANK(K162), "00", TEXT(K162, "00")) &amp; "." &amp; IF(ISBLANK(L162), "00", TEXT(L162, "00")))</f>
        <v/>
      </c>
      <c r="N162" s="69" t="n"/>
      <c r="O162">
        <f>IF(AND(NOT(M162=""),NOT(ISBLANK(H162)),NOT(M162="0:00.00")),1,0)</f>
        <v/>
      </c>
      <c r="CJ162" s="70" t="n"/>
    </row>
    <row r="163">
      <c r="A163" t="inlineStr"/>
      <c r="G163" s="63" t="n"/>
      <c r="I163" s="74" t="n"/>
    </row>
    <row r="164">
      <c r="A164" t="inlineStr"/>
      <c r="B164" s="57" t="inlineStr"/>
      <c r="C164" s="57" t="inlineStr">
        <is>
          <t>Фамилия</t>
        </is>
      </c>
      <c r="D164" s="57" t="inlineStr">
        <is>
          <t>Имя</t>
        </is>
      </c>
      <c r="E164" s="58" t="inlineStr">
        <is>
          <t>г.р.</t>
        </is>
      </c>
      <c r="F164" s="59" t="inlineStr">
        <is>
          <t>пол</t>
        </is>
      </c>
      <c r="G164" s="57" t="inlineStr"/>
      <c r="H164" s="57" t="inlineStr">
        <is>
          <t>Дистанции</t>
        </is>
      </c>
      <c r="I164" s="60" t="inlineStr"/>
      <c r="J164" s="58" t="inlineStr">
        <is>
          <t>мин</t>
        </is>
      </c>
      <c r="K164" s="58" t="inlineStr">
        <is>
          <t>сек</t>
        </is>
      </c>
      <c r="L164" s="58" t="inlineStr">
        <is>
          <t>сотые</t>
        </is>
      </c>
      <c r="M164" s="58" t="inlineStr">
        <is>
          <t>заявка</t>
        </is>
      </c>
      <c r="N164" s="58" t="inlineStr">
        <is>
          <t>лично(вне конкурса)</t>
        </is>
      </c>
      <c r="CJ164" s="57" t="inlineStr">
        <is>
          <t>класс(параспорт)</t>
        </is>
      </c>
    </row>
    <row r="165">
      <c r="A165" t="inlineStr"/>
      <c r="B165" s="47">
        <f>IF(OR(ISBLANK(C165),ISBLANK(D165),ISBLANK(E165),ISBLANK(F165),D166=0),"",COUNT(B15:B164)+1)</f>
        <v/>
      </c>
      <c r="C165" s="61" t="n"/>
      <c r="D165" s="61" t="n"/>
      <c r="E165" s="62" t="n"/>
      <c r="F165" s="62" t="n"/>
      <c r="G165" s="63" t="n"/>
      <c r="H165" s="64" t="n"/>
      <c r="I165" s="65">
        <f>IFERROR(INDEX(O3:AA3, 1, MATCH(H165, O2:AA2, 0)), "")</f>
        <v/>
      </c>
      <c r="J165" s="66" t="n"/>
      <c r="K165" s="67" t="n"/>
      <c r="L165" s="66" t="n"/>
      <c r="M165" s="68">
        <f>IF(AND(ISBLANK(J165), ISBLANK(K165), ISBLANK(L165)), "", IF(ISBLANK(J165), "0", J165) &amp; ":" &amp; IF(ISBLANK(K165), "00", TEXT(K165, "00")) &amp; "." &amp; IF(ISBLANK(L165), "00", TEXT(L165, "00")))</f>
        <v/>
      </c>
      <c r="N165" s="69" t="n"/>
      <c r="O165">
        <f>IF(AND(NOT(M165=""),NOT(ISBLANK(H165)),NOT(M165="0:00.00")),1,0)</f>
        <v/>
      </c>
      <c r="CJ165" s="70" t="n"/>
    </row>
    <row r="166">
      <c r="A166" t="inlineStr"/>
      <c r="C166" s="71" t="inlineStr">
        <is>
          <t>Кол-во дистанций</t>
        </is>
      </c>
      <c r="D166" s="72">
        <f>SUM(O165:O167)</f>
        <v/>
      </c>
      <c r="G166" s="63" t="n"/>
      <c r="H166" s="64" t="n"/>
      <c r="I166" s="65">
        <f>IFERROR(INDEX(O3:AA3, 1, MATCH(H166, O2:AA2, 0)), "")</f>
        <v/>
      </c>
      <c r="J166" s="66" t="n"/>
      <c r="K166" s="67" t="n"/>
      <c r="L166" s="66" t="n"/>
      <c r="M166" s="68">
        <f>IF(AND(ISBLANK(J166), ISBLANK(K166), ISBLANK(L166)), "", IF(ISBLANK(J166), "0", J166) &amp; ":" &amp; IF(ISBLANK(K166), "00", TEXT(K166, "00")) &amp; "." &amp; IF(ISBLANK(L166), "00", TEXT(L166, "00")))</f>
        <v/>
      </c>
      <c r="N166" s="69" t="n"/>
      <c r="O166">
        <f>IF(AND(NOT(M166=""),NOT(ISBLANK(H166)),NOT(M166="0:00.00")),1,0)</f>
        <v/>
      </c>
      <c r="CJ166" s="70" t="n"/>
    </row>
    <row r="167">
      <c r="A167" t="inlineStr"/>
      <c r="C167" s="73">
        <f>IF((SUMPRODUCT(COUNTIF(H165:H167,H165:H167)^(2*ISBLANK(H165:H167)-1)))&lt;COUNTA(H165:H167),"Выбраны одинаковые дистанции","")</f>
        <v/>
      </c>
      <c r="G167" s="63" t="n"/>
      <c r="H167" s="64" t="n"/>
      <c r="I167" s="65">
        <f>IFERROR(INDEX(O3:AA3, 1, MATCH(H167, O2:AA2, 0)), "")</f>
        <v/>
      </c>
      <c r="J167" s="66" t="n"/>
      <c r="K167" s="67" t="n"/>
      <c r="L167" s="66" t="n"/>
      <c r="M167" s="68">
        <f>IF(AND(ISBLANK(J167), ISBLANK(K167), ISBLANK(L167)), "", IF(ISBLANK(J167), "0", J167) &amp; ":" &amp; IF(ISBLANK(K167), "00", TEXT(K167, "00")) &amp; "." &amp; IF(ISBLANK(L167), "00", TEXT(L167, "00")))</f>
        <v/>
      </c>
      <c r="N167" s="69" t="n"/>
      <c r="O167">
        <f>IF(AND(NOT(M167=""),NOT(ISBLANK(H167)),NOT(M167="0:00.00")),1,0)</f>
        <v/>
      </c>
      <c r="CJ167" s="70" t="n"/>
    </row>
    <row r="168">
      <c r="A168" t="inlineStr"/>
      <c r="G168" s="63" t="n"/>
      <c r="I168" s="74" t="n"/>
    </row>
    <row r="169">
      <c r="A169" t="inlineStr"/>
      <c r="B169" s="57" t="inlineStr"/>
      <c r="C169" s="57" t="inlineStr">
        <is>
          <t>Фамилия</t>
        </is>
      </c>
      <c r="D169" s="57" t="inlineStr">
        <is>
          <t>Имя</t>
        </is>
      </c>
      <c r="E169" s="58" t="inlineStr">
        <is>
          <t>г.р.</t>
        </is>
      </c>
      <c r="F169" s="59" t="inlineStr">
        <is>
          <t>пол</t>
        </is>
      </c>
      <c r="G169" s="57" t="inlineStr"/>
      <c r="H169" s="57" t="inlineStr">
        <is>
          <t>Дистанции</t>
        </is>
      </c>
      <c r="I169" s="60" t="inlineStr"/>
      <c r="J169" s="58" t="inlineStr">
        <is>
          <t>мин</t>
        </is>
      </c>
      <c r="K169" s="58" t="inlineStr">
        <is>
          <t>сек</t>
        </is>
      </c>
      <c r="L169" s="58" t="inlineStr">
        <is>
          <t>сотые</t>
        </is>
      </c>
      <c r="M169" s="58" t="inlineStr">
        <is>
          <t>заявка</t>
        </is>
      </c>
      <c r="N169" s="58" t="inlineStr">
        <is>
          <t>лично(вне конкурса)</t>
        </is>
      </c>
      <c r="CJ169" s="57" t="inlineStr">
        <is>
          <t>класс(параспорт)</t>
        </is>
      </c>
    </row>
    <row r="170">
      <c r="A170" t="inlineStr"/>
      <c r="B170" s="47">
        <f>IF(OR(ISBLANK(C170),ISBLANK(D170),ISBLANK(E170),ISBLANK(F170),D171=0),"",COUNT(B15:B169)+1)</f>
        <v/>
      </c>
      <c r="C170" s="61" t="n"/>
      <c r="D170" s="61" t="n"/>
      <c r="E170" s="62" t="n"/>
      <c r="F170" s="62" t="n"/>
      <c r="G170" s="63" t="n"/>
      <c r="H170" s="64" t="n"/>
      <c r="I170" s="65">
        <f>IFERROR(INDEX(O3:AA3, 1, MATCH(H170, O2:AA2, 0)), "")</f>
        <v/>
      </c>
      <c r="J170" s="66" t="n"/>
      <c r="K170" s="67" t="n"/>
      <c r="L170" s="66" t="n"/>
      <c r="M170" s="68">
        <f>IF(AND(ISBLANK(J170), ISBLANK(K170), ISBLANK(L170)), "", IF(ISBLANK(J170), "0", J170) &amp; ":" &amp; IF(ISBLANK(K170), "00", TEXT(K170, "00")) &amp; "." &amp; IF(ISBLANK(L170), "00", TEXT(L170, "00")))</f>
        <v/>
      </c>
      <c r="N170" s="69" t="n"/>
      <c r="O170">
        <f>IF(AND(NOT(M170=""),NOT(ISBLANK(H170)),NOT(M170="0:00.00")),1,0)</f>
        <v/>
      </c>
      <c r="CJ170" s="70" t="n"/>
    </row>
    <row r="171">
      <c r="A171" t="inlineStr"/>
      <c r="C171" s="71" t="inlineStr">
        <is>
          <t>Кол-во дистанций</t>
        </is>
      </c>
      <c r="D171" s="72">
        <f>SUM(O170:O172)</f>
        <v/>
      </c>
      <c r="G171" s="63" t="n"/>
      <c r="H171" s="64" t="n"/>
      <c r="I171" s="65">
        <f>IFERROR(INDEX(O3:AA3, 1, MATCH(H171, O2:AA2, 0)), "")</f>
        <v/>
      </c>
      <c r="J171" s="66" t="n"/>
      <c r="K171" s="67" t="n"/>
      <c r="L171" s="66" t="n"/>
      <c r="M171" s="68">
        <f>IF(AND(ISBLANK(J171), ISBLANK(K171), ISBLANK(L171)), "", IF(ISBLANK(J171), "0", J171) &amp; ":" &amp; IF(ISBLANK(K171), "00", TEXT(K171, "00")) &amp; "." &amp; IF(ISBLANK(L171), "00", TEXT(L171, "00")))</f>
        <v/>
      </c>
      <c r="N171" s="69" t="n"/>
      <c r="O171">
        <f>IF(AND(NOT(M171=""),NOT(ISBLANK(H171)),NOT(M171="0:00.00")),1,0)</f>
        <v/>
      </c>
      <c r="CJ171" s="70" t="n"/>
    </row>
    <row r="172">
      <c r="A172" t="inlineStr"/>
      <c r="C172" s="73">
        <f>IF((SUMPRODUCT(COUNTIF(H170:H172,H170:H172)^(2*ISBLANK(H170:H172)-1)))&lt;COUNTA(H170:H172),"Выбраны одинаковые дистанции","")</f>
        <v/>
      </c>
      <c r="G172" s="63" t="n"/>
      <c r="H172" s="64" t="n"/>
      <c r="I172" s="65">
        <f>IFERROR(INDEX(O3:AA3, 1, MATCH(H172, O2:AA2, 0)), "")</f>
        <v/>
      </c>
      <c r="J172" s="66" t="n"/>
      <c r="K172" s="67" t="n"/>
      <c r="L172" s="66" t="n"/>
      <c r="M172" s="68">
        <f>IF(AND(ISBLANK(J172), ISBLANK(K172), ISBLANK(L172)), "", IF(ISBLANK(J172), "0", J172) &amp; ":" &amp; IF(ISBLANK(K172), "00", TEXT(K172, "00")) &amp; "." &amp; IF(ISBLANK(L172), "00", TEXT(L172, "00")))</f>
        <v/>
      </c>
      <c r="N172" s="69" t="n"/>
      <c r="O172">
        <f>IF(AND(NOT(M172=""),NOT(ISBLANK(H172)),NOT(M172="0:00.00")),1,0)</f>
        <v/>
      </c>
      <c r="CJ172" s="70" t="n"/>
    </row>
    <row r="173">
      <c r="A173" t="inlineStr"/>
      <c r="G173" s="63" t="n"/>
      <c r="I173" s="74" t="n"/>
    </row>
    <row r="174">
      <c r="A174" t="inlineStr"/>
      <c r="B174" s="57" t="inlineStr"/>
      <c r="C174" s="57" t="inlineStr">
        <is>
          <t>Фамилия</t>
        </is>
      </c>
      <c r="D174" s="57" t="inlineStr">
        <is>
          <t>Имя</t>
        </is>
      </c>
      <c r="E174" s="58" t="inlineStr">
        <is>
          <t>г.р.</t>
        </is>
      </c>
      <c r="F174" s="59" t="inlineStr">
        <is>
          <t>пол</t>
        </is>
      </c>
      <c r="G174" s="57" t="inlineStr"/>
      <c r="H174" s="57" t="inlineStr">
        <is>
          <t>Дистанции</t>
        </is>
      </c>
      <c r="I174" s="60" t="inlineStr"/>
      <c r="J174" s="58" t="inlineStr">
        <is>
          <t>мин</t>
        </is>
      </c>
      <c r="K174" s="58" t="inlineStr">
        <is>
          <t>сек</t>
        </is>
      </c>
      <c r="L174" s="58" t="inlineStr">
        <is>
          <t>сотые</t>
        </is>
      </c>
      <c r="M174" s="58" t="inlineStr">
        <is>
          <t>заявка</t>
        </is>
      </c>
      <c r="N174" s="58" t="inlineStr">
        <is>
          <t>лично(вне конкурса)</t>
        </is>
      </c>
      <c r="CJ174" s="57" t="inlineStr">
        <is>
          <t>класс(параспорт)</t>
        </is>
      </c>
    </row>
    <row r="175">
      <c r="A175" t="inlineStr"/>
      <c r="B175" s="47">
        <f>IF(OR(ISBLANK(C175),ISBLANK(D175),ISBLANK(E175),ISBLANK(F175),D176=0),"",COUNT(B15:B174)+1)</f>
        <v/>
      </c>
      <c r="C175" s="61" t="n"/>
      <c r="D175" s="61" t="n"/>
      <c r="E175" s="62" t="n"/>
      <c r="F175" s="62" t="n"/>
      <c r="G175" s="63" t="n"/>
      <c r="H175" s="64" t="n"/>
      <c r="I175" s="65">
        <f>IFERROR(INDEX(O3:AA3, 1, MATCH(H175, O2:AA2, 0)), "")</f>
        <v/>
      </c>
      <c r="J175" s="66" t="n"/>
      <c r="K175" s="67" t="n"/>
      <c r="L175" s="66" t="n"/>
      <c r="M175" s="68">
        <f>IF(AND(ISBLANK(J175), ISBLANK(K175), ISBLANK(L175)), "", IF(ISBLANK(J175), "0", J175) &amp; ":" &amp; IF(ISBLANK(K175), "00", TEXT(K175, "00")) &amp; "." &amp; IF(ISBLANK(L175), "00", TEXT(L175, "00")))</f>
        <v/>
      </c>
      <c r="N175" s="69" t="n"/>
      <c r="O175">
        <f>IF(AND(NOT(M175=""),NOT(ISBLANK(H175)),NOT(M175="0:00.00")),1,0)</f>
        <v/>
      </c>
      <c r="CJ175" s="70" t="n"/>
    </row>
    <row r="176">
      <c r="A176" t="inlineStr"/>
      <c r="C176" s="71" t="inlineStr">
        <is>
          <t>Кол-во дистанций</t>
        </is>
      </c>
      <c r="D176" s="72">
        <f>SUM(O175:O177)</f>
        <v/>
      </c>
      <c r="G176" s="63" t="n"/>
      <c r="H176" s="64" t="n"/>
      <c r="I176" s="65">
        <f>IFERROR(INDEX(O3:AA3, 1, MATCH(H176, O2:AA2, 0)), "")</f>
        <v/>
      </c>
      <c r="J176" s="66" t="n"/>
      <c r="K176" s="67" t="n"/>
      <c r="L176" s="66" t="n"/>
      <c r="M176" s="68">
        <f>IF(AND(ISBLANK(J176), ISBLANK(K176), ISBLANK(L176)), "", IF(ISBLANK(J176), "0", J176) &amp; ":" &amp; IF(ISBLANK(K176), "00", TEXT(K176, "00")) &amp; "." &amp; IF(ISBLANK(L176), "00", TEXT(L176, "00")))</f>
        <v/>
      </c>
      <c r="N176" s="69" t="n"/>
      <c r="O176">
        <f>IF(AND(NOT(M176=""),NOT(ISBLANK(H176)),NOT(M176="0:00.00")),1,0)</f>
        <v/>
      </c>
      <c r="CJ176" s="70" t="n"/>
    </row>
    <row r="177">
      <c r="A177" t="inlineStr"/>
      <c r="C177" s="73">
        <f>IF((SUMPRODUCT(COUNTIF(H175:H177,H175:H177)^(2*ISBLANK(H175:H177)-1)))&lt;COUNTA(H175:H177),"Выбраны одинаковые дистанции","")</f>
        <v/>
      </c>
      <c r="G177" s="63" t="n"/>
      <c r="H177" s="64" t="n"/>
      <c r="I177" s="65">
        <f>IFERROR(INDEX(O3:AA3, 1, MATCH(H177, O2:AA2, 0)), "")</f>
        <v/>
      </c>
      <c r="J177" s="66" t="n"/>
      <c r="K177" s="67" t="n"/>
      <c r="L177" s="66" t="n"/>
      <c r="M177" s="68">
        <f>IF(AND(ISBLANK(J177), ISBLANK(K177), ISBLANK(L177)), "", IF(ISBLANK(J177), "0", J177) &amp; ":" &amp; IF(ISBLANK(K177), "00", TEXT(K177, "00")) &amp; "." &amp; IF(ISBLANK(L177), "00", TEXT(L177, "00")))</f>
        <v/>
      </c>
      <c r="N177" s="69" t="n"/>
      <c r="O177">
        <f>IF(AND(NOT(M177=""),NOT(ISBLANK(H177)),NOT(M177="0:00.00")),1,0)</f>
        <v/>
      </c>
      <c r="CJ177" s="70" t="n"/>
    </row>
    <row r="178">
      <c r="A178" t="inlineStr"/>
      <c r="G178" s="63" t="n"/>
      <c r="I178" s="74" t="n"/>
    </row>
    <row r="179">
      <c r="A179" t="inlineStr"/>
      <c r="B179" s="57" t="inlineStr"/>
      <c r="C179" s="57" t="inlineStr">
        <is>
          <t>Фамилия</t>
        </is>
      </c>
      <c r="D179" s="57" t="inlineStr">
        <is>
          <t>Имя</t>
        </is>
      </c>
      <c r="E179" s="58" t="inlineStr">
        <is>
          <t>г.р.</t>
        </is>
      </c>
      <c r="F179" s="59" t="inlineStr">
        <is>
          <t>пол</t>
        </is>
      </c>
      <c r="G179" s="57" t="inlineStr"/>
      <c r="H179" s="57" t="inlineStr">
        <is>
          <t>Дистанции</t>
        </is>
      </c>
      <c r="I179" s="60" t="inlineStr"/>
      <c r="J179" s="58" t="inlineStr">
        <is>
          <t>мин</t>
        </is>
      </c>
      <c r="K179" s="58" t="inlineStr">
        <is>
          <t>сек</t>
        </is>
      </c>
      <c r="L179" s="58" t="inlineStr">
        <is>
          <t>сотые</t>
        </is>
      </c>
      <c r="M179" s="58" t="inlineStr">
        <is>
          <t>заявка</t>
        </is>
      </c>
      <c r="N179" s="58" t="inlineStr">
        <is>
          <t>лично(вне конкурса)</t>
        </is>
      </c>
      <c r="CJ179" s="57" t="inlineStr">
        <is>
          <t>класс(параспорт)</t>
        </is>
      </c>
    </row>
    <row r="180">
      <c r="A180" t="inlineStr"/>
      <c r="B180" s="47">
        <f>IF(OR(ISBLANK(C180),ISBLANK(D180),ISBLANK(E180),ISBLANK(F180),D181=0),"",COUNT(B15:B179)+1)</f>
        <v/>
      </c>
      <c r="C180" s="61" t="n"/>
      <c r="D180" s="61" t="n"/>
      <c r="E180" s="62" t="n"/>
      <c r="F180" s="62" t="n"/>
      <c r="G180" s="63" t="n"/>
      <c r="H180" s="64" t="n"/>
      <c r="I180" s="65">
        <f>IFERROR(INDEX(O3:AA3, 1, MATCH(H180, O2:AA2, 0)), "")</f>
        <v/>
      </c>
      <c r="J180" s="66" t="n"/>
      <c r="K180" s="67" t="n"/>
      <c r="L180" s="66" t="n"/>
      <c r="M180" s="68">
        <f>IF(AND(ISBLANK(J180), ISBLANK(K180), ISBLANK(L180)), "", IF(ISBLANK(J180), "0", J180) &amp; ":" &amp; IF(ISBLANK(K180), "00", TEXT(K180, "00")) &amp; "." &amp; IF(ISBLANK(L180), "00", TEXT(L180, "00")))</f>
        <v/>
      </c>
      <c r="N180" s="69" t="n"/>
      <c r="O180">
        <f>IF(AND(NOT(M180=""),NOT(ISBLANK(H180)),NOT(M180="0:00.00")),1,0)</f>
        <v/>
      </c>
      <c r="CJ180" s="70" t="n"/>
    </row>
    <row r="181">
      <c r="A181" t="inlineStr"/>
      <c r="C181" s="71" t="inlineStr">
        <is>
          <t>Кол-во дистанций</t>
        </is>
      </c>
      <c r="D181" s="72">
        <f>SUM(O180:O182)</f>
        <v/>
      </c>
      <c r="G181" s="63" t="n"/>
      <c r="H181" s="64" t="n"/>
      <c r="I181" s="65">
        <f>IFERROR(INDEX(O3:AA3, 1, MATCH(H181, O2:AA2, 0)), "")</f>
        <v/>
      </c>
      <c r="J181" s="66" t="n"/>
      <c r="K181" s="67" t="n"/>
      <c r="L181" s="66" t="n"/>
      <c r="M181" s="68">
        <f>IF(AND(ISBLANK(J181), ISBLANK(K181), ISBLANK(L181)), "", IF(ISBLANK(J181), "0", J181) &amp; ":" &amp; IF(ISBLANK(K181), "00", TEXT(K181, "00")) &amp; "." &amp; IF(ISBLANK(L181), "00", TEXT(L181, "00")))</f>
        <v/>
      </c>
      <c r="N181" s="69" t="n"/>
      <c r="O181">
        <f>IF(AND(NOT(M181=""),NOT(ISBLANK(H181)),NOT(M181="0:00.00")),1,0)</f>
        <v/>
      </c>
      <c r="CJ181" s="70" t="n"/>
    </row>
    <row r="182">
      <c r="A182" t="inlineStr"/>
      <c r="C182" s="73">
        <f>IF((SUMPRODUCT(COUNTIF(H180:H182,H180:H182)^(2*ISBLANK(H180:H182)-1)))&lt;COUNTA(H180:H182),"Выбраны одинаковые дистанции","")</f>
        <v/>
      </c>
      <c r="G182" s="63" t="n"/>
      <c r="H182" s="64" t="n"/>
      <c r="I182" s="65">
        <f>IFERROR(INDEX(O3:AA3, 1, MATCH(H182, O2:AA2, 0)), "")</f>
        <v/>
      </c>
      <c r="J182" s="66" t="n"/>
      <c r="K182" s="67" t="n"/>
      <c r="L182" s="66" t="n"/>
      <c r="M182" s="68">
        <f>IF(AND(ISBLANK(J182), ISBLANK(K182), ISBLANK(L182)), "", IF(ISBLANK(J182), "0", J182) &amp; ":" &amp; IF(ISBLANK(K182), "00", TEXT(K182, "00")) &amp; "." &amp; IF(ISBLANK(L182), "00", TEXT(L182, "00")))</f>
        <v/>
      </c>
      <c r="N182" s="69" t="n"/>
      <c r="O182">
        <f>IF(AND(NOT(M182=""),NOT(ISBLANK(H182)),NOT(M182="0:00.00")),1,0)</f>
        <v/>
      </c>
      <c r="CJ182" s="70" t="n"/>
    </row>
    <row r="183">
      <c r="A183" t="inlineStr"/>
      <c r="G183" s="63" t="n"/>
      <c r="I183" s="74" t="n"/>
    </row>
    <row r="184">
      <c r="A184" t="inlineStr"/>
      <c r="B184" s="57" t="inlineStr"/>
      <c r="C184" s="57" t="inlineStr">
        <is>
          <t>Фамилия</t>
        </is>
      </c>
      <c r="D184" s="57" t="inlineStr">
        <is>
          <t>Имя</t>
        </is>
      </c>
      <c r="E184" s="58" t="inlineStr">
        <is>
          <t>г.р.</t>
        </is>
      </c>
      <c r="F184" s="59" t="inlineStr">
        <is>
          <t>пол</t>
        </is>
      </c>
      <c r="G184" s="57" t="inlineStr"/>
      <c r="H184" s="57" t="inlineStr">
        <is>
          <t>Дистанции</t>
        </is>
      </c>
      <c r="I184" s="60" t="inlineStr"/>
      <c r="J184" s="58" t="inlineStr">
        <is>
          <t>мин</t>
        </is>
      </c>
      <c r="K184" s="58" t="inlineStr">
        <is>
          <t>сек</t>
        </is>
      </c>
      <c r="L184" s="58" t="inlineStr">
        <is>
          <t>сотые</t>
        </is>
      </c>
      <c r="M184" s="58" t="inlineStr">
        <is>
          <t>заявка</t>
        </is>
      </c>
      <c r="N184" s="58" t="inlineStr">
        <is>
          <t>лично(вне конкурса)</t>
        </is>
      </c>
      <c r="CJ184" s="57" t="inlineStr">
        <is>
          <t>класс(параспорт)</t>
        </is>
      </c>
    </row>
    <row r="185">
      <c r="A185" t="inlineStr"/>
      <c r="B185" s="47">
        <f>IF(OR(ISBLANK(C185),ISBLANK(D185),ISBLANK(E185),ISBLANK(F185),D186=0),"",COUNT(B15:B184)+1)</f>
        <v/>
      </c>
      <c r="C185" s="61" t="n"/>
      <c r="D185" s="61" t="n"/>
      <c r="E185" s="62" t="n"/>
      <c r="F185" s="62" t="n"/>
      <c r="G185" s="63" t="n"/>
      <c r="H185" s="64" t="n"/>
      <c r="I185" s="65">
        <f>IFERROR(INDEX(O3:AA3, 1, MATCH(H185, O2:AA2, 0)), "")</f>
        <v/>
      </c>
      <c r="J185" s="66" t="n"/>
      <c r="K185" s="67" t="n"/>
      <c r="L185" s="66" t="n"/>
      <c r="M185" s="68">
        <f>IF(AND(ISBLANK(J185), ISBLANK(K185), ISBLANK(L185)), "", IF(ISBLANK(J185), "0", J185) &amp; ":" &amp; IF(ISBLANK(K185), "00", TEXT(K185, "00")) &amp; "." &amp; IF(ISBLANK(L185), "00", TEXT(L185, "00")))</f>
        <v/>
      </c>
      <c r="N185" s="69" t="n"/>
      <c r="O185">
        <f>IF(AND(NOT(M185=""),NOT(ISBLANK(H185)),NOT(M185="0:00.00")),1,0)</f>
        <v/>
      </c>
      <c r="CJ185" s="70" t="n"/>
    </row>
    <row r="186">
      <c r="A186" t="inlineStr"/>
      <c r="C186" s="71" t="inlineStr">
        <is>
          <t>Кол-во дистанций</t>
        </is>
      </c>
      <c r="D186" s="72">
        <f>SUM(O185:O187)</f>
        <v/>
      </c>
      <c r="G186" s="63" t="n"/>
      <c r="H186" s="64" t="n"/>
      <c r="I186" s="65">
        <f>IFERROR(INDEX(O3:AA3, 1, MATCH(H186, O2:AA2, 0)), "")</f>
        <v/>
      </c>
      <c r="J186" s="66" t="n"/>
      <c r="K186" s="67" t="n"/>
      <c r="L186" s="66" t="n"/>
      <c r="M186" s="68">
        <f>IF(AND(ISBLANK(J186), ISBLANK(K186), ISBLANK(L186)), "", IF(ISBLANK(J186), "0", J186) &amp; ":" &amp; IF(ISBLANK(K186), "00", TEXT(K186, "00")) &amp; "." &amp; IF(ISBLANK(L186), "00", TEXT(L186, "00")))</f>
        <v/>
      </c>
      <c r="N186" s="69" t="n"/>
      <c r="O186">
        <f>IF(AND(NOT(M186=""),NOT(ISBLANK(H186)),NOT(M186="0:00.00")),1,0)</f>
        <v/>
      </c>
      <c r="CJ186" s="70" t="n"/>
    </row>
    <row r="187">
      <c r="A187" t="inlineStr"/>
      <c r="C187" s="73">
        <f>IF((SUMPRODUCT(COUNTIF(H185:H187,H185:H187)^(2*ISBLANK(H185:H187)-1)))&lt;COUNTA(H185:H187),"Выбраны одинаковые дистанции","")</f>
        <v/>
      </c>
      <c r="G187" s="63" t="n"/>
      <c r="H187" s="64" t="n"/>
      <c r="I187" s="65">
        <f>IFERROR(INDEX(O3:AA3, 1, MATCH(H187, O2:AA2, 0)), "")</f>
        <v/>
      </c>
      <c r="J187" s="66" t="n"/>
      <c r="K187" s="67" t="n"/>
      <c r="L187" s="66" t="n"/>
      <c r="M187" s="68">
        <f>IF(AND(ISBLANK(J187), ISBLANK(K187), ISBLANK(L187)), "", IF(ISBLANK(J187), "0", J187) &amp; ":" &amp; IF(ISBLANK(K187), "00", TEXT(K187, "00")) &amp; "." &amp; IF(ISBLANK(L187), "00", TEXT(L187, "00")))</f>
        <v/>
      </c>
      <c r="N187" s="69" t="n"/>
      <c r="O187">
        <f>IF(AND(NOT(M187=""),NOT(ISBLANK(H187)),NOT(M187="0:00.00")),1,0)</f>
        <v/>
      </c>
      <c r="CJ187" s="70" t="n"/>
    </row>
    <row r="188">
      <c r="A188" t="inlineStr"/>
      <c r="G188" s="63" t="n"/>
      <c r="I188" s="74" t="n"/>
    </row>
    <row r="189">
      <c r="A189" t="inlineStr"/>
      <c r="B189" s="57" t="inlineStr"/>
      <c r="C189" s="57" t="inlineStr">
        <is>
          <t>Фамилия</t>
        </is>
      </c>
      <c r="D189" s="57" t="inlineStr">
        <is>
          <t>Имя</t>
        </is>
      </c>
      <c r="E189" s="58" t="inlineStr">
        <is>
          <t>г.р.</t>
        </is>
      </c>
      <c r="F189" s="59" t="inlineStr">
        <is>
          <t>пол</t>
        </is>
      </c>
      <c r="G189" s="57" t="inlineStr"/>
      <c r="H189" s="57" t="inlineStr">
        <is>
          <t>Дистанции</t>
        </is>
      </c>
      <c r="I189" s="60" t="inlineStr"/>
      <c r="J189" s="58" t="inlineStr">
        <is>
          <t>мин</t>
        </is>
      </c>
      <c r="K189" s="58" t="inlineStr">
        <is>
          <t>сек</t>
        </is>
      </c>
      <c r="L189" s="58" t="inlineStr">
        <is>
          <t>сотые</t>
        </is>
      </c>
      <c r="M189" s="58" t="inlineStr">
        <is>
          <t>заявка</t>
        </is>
      </c>
      <c r="N189" s="58" t="inlineStr">
        <is>
          <t>лично(вне конкурса)</t>
        </is>
      </c>
      <c r="CJ189" s="57" t="inlineStr">
        <is>
          <t>класс(параспорт)</t>
        </is>
      </c>
    </row>
    <row r="190">
      <c r="A190" t="inlineStr"/>
      <c r="B190" s="47">
        <f>IF(OR(ISBLANK(C190),ISBLANK(D190),ISBLANK(E190),ISBLANK(F190),D191=0),"",COUNT(B15:B189)+1)</f>
        <v/>
      </c>
      <c r="C190" s="61" t="n"/>
      <c r="D190" s="61" t="n"/>
      <c r="E190" s="62" t="n"/>
      <c r="F190" s="62" t="n"/>
      <c r="G190" s="63" t="n"/>
      <c r="H190" s="64" t="n"/>
      <c r="I190" s="65">
        <f>IFERROR(INDEX(O3:AA3, 1, MATCH(H190, O2:AA2, 0)), "")</f>
        <v/>
      </c>
      <c r="J190" s="66" t="n"/>
      <c r="K190" s="67" t="n"/>
      <c r="L190" s="66" t="n"/>
      <c r="M190" s="68">
        <f>IF(AND(ISBLANK(J190), ISBLANK(K190), ISBLANK(L190)), "", IF(ISBLANK(J190), "0", J190) &amp; ":" &amp; IF(ISBLANK(K190), "00", TEXT(K190, "00")) &amp; "." &amp; IF(ISBLANK(L190), "00", TEXT(L190, "00")))</f>
        <v/>
      </c>
      <c r="N190" s="69" t="n"/>
      <c r="O190">
        <f>IF(AND(NOT(M190=""),NOT(ISBLANK(H190)),NOT(M190="0:00.00")),1,0)</f>
        <v/>
      </c>
      <c r="CJ190" s="70" t="n"/>
    </row>
    <row r="191">
      <c r="A191" t="inlineStr"/>
      <c r="C191" s="71" t="inlineStr">
        <is>
          <t>Кол-во дистанций</t>
        </is>
      </c>
      <c r="D191" s="72">
        <f>SUM(O190:O192)</f>
        <v/>
      </c>
      <c r="G191" s="63" t="n"/>
      <c r="H191" s="64" t="n"/>
      <c r="I191" s="65">
        <f>IFERROR(INDEX(O3:AA3, 1, MATCH(H191, O2:AA2, 0)), "")</f>
        <v/>
      </c>
      <c r="J191" s="66" t="n"/>
      <c r="K191" s="67" t="n"/>
      <c r="L191" s="66" t="n"/>
      <c r="M191" s="68">
        <f>IF(AND(ISBLANK(J191), ISBLANK(K191), ISBLANK(L191)), "", IF(ISBLANK(J191), "0", J191) &amp; ":" &amp; IF(ISBLANK(K191), "00", TEXT(K191, "00")) &amp; "." &amp; IF(ISBLANK(L191), "00", TEXT(L191, "00")))</f>
        <v/>
      </c>
      <c r="N191" s="69" t="n"/>
      <c r="O191">
        <f>IF(AND(NOT(M191=""),NOT(ISBLANK(H191)),NOT(M191="0:00.00")),1,0)</f>
        <v/>
      </c>
      <c r="CJ191" s="70" t="n"/>
    </row>
    <row r="192">
      <c r="A192" t="inlineStr"/>
      <c r="C192" s="73">
        <f>IF((SUMPRODUCT(COUNTIF(H190:H192,H190:H192)^(2*ISBLANK(H190:H192)-1)))&lt;COUNTA(H190:H192),"Выбраны одинаковые дистанции","")</f>
        <v/>
      </c>
      <c r="G192" s="63" t="n"/>
      <c r="H192" s="64" t="n"/>
      <c r="I192" s="65">
        <f>IFERROR(INDEX(O3:AA3, 1, MATCH(H192, O2:AA2, 0)), "")</f>
        <v/>
      </c>
      <c r="J192" s="66" t="n"/>
      <c r="K192" s="67" t="n"/>
      <c r="L192" s="66" t="n"/>
      <c r="M192" s="68">
        <f>IF(AND(ISBLANK(J192), ISBLANK(K192), ISBLANK(L192)), "", IF(ISBLANK(J192), "0", J192) &amp; ":" &amp; IF(ISBLANK(K192), "00", TEXT(K192, "00")) &amp; "." &amp; IF(ISBLANK(L192), "00", TEXT(L192, "00")))</f>
        <v/>
      </c>
      <c r="N192" s="69" t="n"/>
      <c r="O192">
        <f>IF(AND(NOT(M192=""),NOT(ISBLANK(H192)),NOT(M192="0:00.00")),1,0)</f>
        <v/>
      </c>
      <c r="CJ192" s="70" t="n"/>
    </row>
    <row r="193">
      <c r="A193" t="inlineStr"/>
      <c r="G193" s="63" t="n"/>
      <c r="I193" s="74" t="n"/>
    </row>
    <row r="194">
      <c r="A194" t="inlineStr"/>
      <c r="B194" s="57" t="inlineStr"/>
      <c r="C194" s="57" t="inlineStr">
        <is>
          <t>Фамилия</t>
        </is>
      </c>
      <c r="D194" s="57" t="inlineStr">
        <is>
          <t>Имя</t>
        </is>
      </c>
      <c r="E194" s="58" t="inlineStr">
        <is>
          <t>г.р.</t>
        </is>
      </c>
      <c r="F194" s="59" t="inlineStr">
        <is>
          <t>пол</t>
        </is>
      </c>
      <c r="G194" s="57" t="inlineStr"/>
      <c r="H194" s="57" t="inlineStr">
        <is>
          <t>Дистанции</t>
        </is>
      </c>
      <c r="I194" s="60" t="inlineStr"/>
      <c r="J194" s="58" t="inlineStr">
        <is>
          <t>мин</t>
        </is>
      </c>
      <c r="K194" s="58" t="inlineStr">
        <is>
          <t>сек</t>
        </is>
      </c>
      <c r="L194" s="58" t="inlineStr">
        <is>
          <t>сотые</t>
        </is>
      </c>
      <c r="M194" s="58" t="inlineStr">
        <is>
          <t>заявка</t>
        </is>
      </c>
      <c r="N194" s="58" t="inlineStr">
        <is>
          <t>лично(вне конкурса)</t>
        </is>
      </c>
      <c r="CJ194" s="57" t="inlineStr">
        <is>
          <t>класс(параспорт)</t>
        </is>
      </c>
    </row>
    <row r="195">
      <c r="A195" t="inlineStr"/>
      <c r="B195" s="47">
        <f>IF(OR(ISBLANK(C195),ISBLANK(D195),ISBLANK(E195),ISBLANK(F195),D196=0),"",COUNT(B15:B194)+1)</f>
        <v/>
      </c>
      <c r="C195" s="61" t="n"/>
      <c r="D195" s="61" t="n"/>
      <c r="E195" s="62" t="n"/>
      <c r="F195" s="62" t="n"/>
      <c r="G195" s="63" t="n"/>
      <c r="H195" s="64" t="n"/>
      <c r="I195" s="65">
        <f>IFERROR(INDEX(O3:AA3, 1, MATCH(H195, O2:AA2, 0)), "")</f>
        <v/>
      </c>
      <c r="J195" s="66" t="n"/>
      <c r="K195" s="67" t="n"/>
      <c r="L195" s="66" t="n"/>
      <c r="M195" s="68">
        <f>IF(AND(ISBLANK(J195), ISBLANK(K195), ISBLANK(L195)), "", IF(ISBLANK(J195), "0", J195) &amp; ":" &amp; IF(ISBLANK(K195), "00", TEXT(K195, "00")) &amp; "." &amp; IF(ISBLANK(L195), "00", TEXT(L195, "00")))</f>
        <v/>
      </c>
      <c r="N195" s="69" t="n"/>
      <c r="O195">
        <f>IF(AND(NOT(M195=""),NOT(ISBLANK(H195)),NOT(M195="0:00.00")),1,0)</f>
        <v/>
      </c>
      <c r="CJ195" s="70" t="n"/>
    </row>
    <row r="196">
      <c r="A196" t="inlineStr"/>
      <c r="C196" s="71" t="inlineStr">
        <is>
          <t>Кол-во дистанций</t>
        </is>
      </c>
      <c r="D196" s="72">
        <f>SUM(O195:O197)</f>
        <v/>
      </c>
      <c r="G196" s="63" t="n"/>
      <c r="H196" s="64" t="n"/>
      <c r="I196" s="65">
        <f>IFERROR(INDEX(O3:AA3, 1, MATCH(H196, O2:AA2, 0)), "")</f>
        <v/>
      </c>
      <c r="J196" s="66" t="n"/>
      <c r="K196" s="67" t="n"/>
      <c r="L196" s="66" t="n"/>
      <c r="M196" s="68">
        <f>IF(AND(ISBLANK(J196), ISBLANK(K196), ISBLANK(L196)), "", IF(ISBLANK(J196), "0", J196) &amp; ":" &amp; IF(ISBLANK(K196), "00", TEXT(K196, "00")) &amp; "." &amp; IF(ISBLANK(L196), "00", TEXT(L196, "00")))</f>
        <v/>
      </c>
      <c r="N196" s="69" t="n"/>
      <c r="O196">
        <f>IF(AND(NOT(M196=""),NOT(ISBLANK(H196)),NOT(M196="0:00.00")),1,0)</f>
        <v/>
      </c>
      <c r="CJ196" s="70" t="n"/>
    </row>
    <row r="197">
      <c r="A197" t="inlineStr"/>
      <c r="C197" s="73">
        <f>IF((SUMPRODUCT(COUNTIF(H195:H197,H195:H197)^(2*ISBLANK(H195:H197)-1)))&lt;COUNTA(H195:H197),"Выбраны одинаковые дистанции","")</f>
        <v/>
      </c>
      <c r="G197" s="63" t="n"/>
      <c r="H197" s="64" t="n"/>
      <c r="I197" s="65">
        <f>IFERROR(INDEX(O3:AA3, 1, MATCH(H197, O2:AA2, 0)), "")</f>
        <v/>
      </c>
      <c r="J197" s="66" t="n"/>
      <c r="K197" s="67" t="n"/>
      <c r="L197" s="66" t="n"/>
      <c r="M197" s="68">
        <f>IF(AND(ISBLANK(J197), ISBLANK(K197), ISBLANK(L197)), "", IF(ISBLANK(J197), "0", J197) &amp; ":" &amp; IF(ISBLANK(K197), "00", TEXT(K197, "00")) &amp; "." &amp; IF(ISBLANK(L197), "00", TEXT(L197, "00")))</f>
        <v/>
      </c>
      <c r="N197" s="69" t="n"/>
      <c r="O197">
        <f>IF(AND(NOT(M197=""),NOT(ISBLANK(H197)),NOT(M197="0:00.00")),1,0)</f>
        <v/>
      </c>
      <c r="CJ197" s="70" t="n"/>
    </row>
    <row r="198">
      <c r="A198" t="inlineStr"/>
      <c r="G198" s="63" t="n"/>
      <c r="I198" s="74" t="n"/>
    </row>
    <row r="199">
      <c r="A199" t="inlineStr"/>
      <c r="B199" s="57" t="inlineStr"/>
      <c r="C199" s="57" t="inlineStr">
        <is>
          <t>Фамилия</t>
        </is>
      </c>
      <c r="D199" s="57" t="inlineStr">
        <is>
          <t>Имя</t>
        </is>
      </c>
      <c r="E199" s="58" t="inlineStr">
        <is>
          <t>г.р.</t>
        </is>
      </c>
      <c r="F199" s="59" t="inlineStr">
        <is>
          <t>пол</t>
        </is>
      </c>
      <c r="G199" s="57" t="inlineStr"/>
      <c r="H199" s="57" t="inlineStr">
        <is>
          <t>Дистанции</t>
        </is>
      </c>
      <c r="I199" s="60" t="inlineStr"/>
      <c r="J199" s="58" t="inlineStr">
        <is>
          <t>мин</t>
        </is>
      </c>
      <c r="K199" s="58" t="inlineStr">
        <is>
          <t>сек</t>
        </is>
      </c>
      <c r="L199" s="58" t="inlineStr">
        <is>
          <t>сотые</t>
        </is>
      </c>
      <c r="M199" s="58" t="inlineStr">
        <is>
          <t>заявка</t>
        </is>
      </c>
      <c r="N199" s="58" t="inlineStr">
        <is>
          <t>лично(вне конкурса)</t>
        </is>
      </c>
      <c r="CJ199" s="57" t="inlineStr">
        <is>
          <t>класс(параспорт)</t>
        </is>
      </c>
    </row>
    <row r="200">
      <c r="A200" t="inlineStr"/>
      <c r="B200" s="47">
        <f>IF(OR(ISBLANK(C200),ISBLANK(D200),ISBLANK(E200),ISBLANK(F200),D201=0),"",COUNT(B15:B199)+1)</f>
        <v/>
      </c>
      <c r="C200" s="61" t="n"/>
      <c r="D200" s="61" t="n"/>
      <c r="E200" s="62" t="n"/>
      <c r="F200" s="62" t="n"/>
      <c r="G200" s="63" t="n"/>
      <c r="H200" s="64" t="n"/>
      <c r="I200" s="65">
        <f>IFERROR(INDEX(O3:AA3, 1, MATCH(H200, O2:AA2, 0)), "")</f>
        <v/>
      </c>
      <c r="J200" s="66" t="n"/>
      <c r="K200" s="67" t="n"/>
      <c r="L200" s="66" t="n"/>
      <c r="M200" s="68">
        <f>IF(AND(ISBLANK(J200), ISBLANK(K200), ISBLANK(L200)), "", IF(ISBLANK(J200), "0", J200) &amp; ":" &amp; IF(ISBLANK(K200), "00", TEXT(K200, "00")) &amp; "." &amp; IF(ISBLANK(L200), "00", TEXT(L200, "00")))</f>
        <v/>
      </c>
      <c r="N200" s="69" t="n"/>
      <c r="O200">
        <f>IF(AND(NOT(M200=""),NOT(ISBLANK(H200)),NOT(M200="0:00.00")),1,0)</f>
        <v/>
      </c>
      <c r="CJ200" s="70" t="n"/>
    </row>
    <row r="201">
      <c r="A201" t="inlineStr"/>
      <c r="C201" s="71" t="inlineStr">
        <is>
          <t>Кол-во дистанций</t>
        </is>
      </c>
      <c r="D201" s="72">
        <f>SUM(O200:O202)</f>
        <v/>
      </c>
      <c r="G201" s="63" t="n"/>
      <c r="H201" s="64" t="n"/>
      <c r="I201" s="65">
        <f>IFERROR(INDEX(O3:AA3, 1, MATCH(H201, O2:AA2, 0)), "")</f>
        <v/>
      </c>
      <c r="J201" s="66" t="n"/>
      <c r="K201" s="67" t="n"/>
      <c r="L201" s="66" t="n"/>
      <c r="M201" s="68">
        <f>IF(AND(ISBLANK(J201), ISBLANK(K201), ISBLANK(L201)), "", IF(ISBLANK(J201), "0", J201) &amp; ":" &amp; IF(ISBLANK(K201), "00", TEXT(K201, "00")) &amp; "." &amp; IF(ISBLANK(L201), "00", TEXT(L201, "00")))</f>
        <v/>
      </c>
      <c r="N201" s="69" t="n"/>
      <c r="O201">
        <f>IF(AND(NOT(M201=""),NOT(ISBLANK(H201)),NOT(M201="0:00.00")),1,0)</f>
        <v/>
      </c>
      <c r="CJ201" s="70" t="n"/>
    </row>
    <row r="202">
      <c r="A202" t="inlineStr"/>
      <c r="C202" s="73">
        <f>IF((SUMPRODUCT(COUNTIF(H200:H202,H200:H202)^(2*ISBLANK(H200:H202)-1)))&lt;COUNTA(H200:H202),"Выбраны одинаковые дистанции","")</f>
        <v/>
      </c>
      <c r="G202" s="63" t="n"/>
      <c r="H202" s="64" t="n"/>
      <c r="I202" s="65">
        <f>IFERROR(INDEX(O3:AA3, 1, MATCH(H202, O2:AA2, 0)), "")</f>
        <v/>
      </c>
      <c r="J202" s="66" t="n"/>
      <c r="K202" s="67" t="n"/>
      <c r="L202" s="66" t="n"/>
      <c r="M202" s="68">
        <f>IF(AND(ISBLANK(J202), ISBLANK(K202), ISBLANK(L202)), "", IF(ISBLANK(J202), "0", J202) &amp; ":" &amp; IF(ISBLANK(K202), "00", TEXT(K202, "00")) &amp; "." &amp; IF(ISBLANK(L202), "00", TEXT(L202, "00")))</f>
        <v/>
      </c>
      <c r="N202" s="69" t="n"/>
      <c r="O202">
        <f>IF(AND(NOT(M202=""),NOT(ISBLANK(H202)),NOT(M202="0:00.00")),1,0)</f>
        <v/>
      </c>
      <c r="CJ202" s="70" t="n"/>
    </row>
    <row r="203">
      <c r="A203" t="inlineStr"/>
      <c r="G203" s="63" t="n"/>
      <c r="I203" s="74" t="n"/>
    </row>
    <row r="204">
      <c r="A204" t="inlineStr"/>
      <c r="B204" s="57" t="inlineStr"/>
      <c r="C204" s="57" t="inlineStr">
        <is>
          <t>Фамилия</t>
        </is>
      </c>
      <c r="D204" s="57" t="inlineStr">
        <is>
          <t>Имя</t>
        </is>
      </c>
      <c r="E204" s="58" t="inlineStr">
        <is>
          <t>г.р.</t>
        </is>
      </c>
      <c r="F204" s="59" t="inlineStr">
        <is>
          <t>пол</t>
        </is>
      </c>
      <c r="G204" s="57" t="inlineStr"/>
      <c r="H204" s="57" t="inlineStr">
        <is>
          <t>Дистанции</t>
        </is>
      </c>
      <c r="I204" s="60" t="inlineStr"/>
      <c r="J204" s="58" t="inlineStr">
        <is>
          <t>мин</t>
        </is>
      </c>
      <c r="K204" s="58" t="inlineStr">
        <is>
          <t>сек</t>
        </is>
      </c>
      <c r="L204" s="58" t="inlineStr">
        <is>
          <t>сотые</t>
        </is>
      </c>
      <c r="M204" s="58" t="inlineStr">
        <is>
          <t>заявка</t>
        </is>
      </c>
      <c r="N204" s="58" t="inlineStr">
        <is>
          <t>лично(вне конкурса)</t>
        </is>
      </c>
      <c r="CJ204" s="57" t="inlineStr">
        <is>
          <t>класс(параспорт)</t>
        </is>
      </c>
    </row>
    <row r="205">
      <c r="A205" t="inlineStr"/>
      <c r="B205" s="47">
        <f>IF(OR(ISBLANK(C205),ISBLANK(D205),ISBLANK(E205),ISBLANK(F205),D206=0),"",COUNT(B15:B204)+1)</f>
        <v/>
      </c>
      <c r="C205" s="61" t="n"/>
      <c r="D205" s="61" t="n"/>
      <c r="E205" s="62" t="n"/>
      <c r="F205" s="62" t="n"/>
      <c r="G205" s="63" t="n"/>
      <c r="H205" s="64" t="n"/>
      <c r="I205" s="65">
        <f>IFERROR(INDEX(O3:AA3, 1, MATCH(H205, O2:AA2, 0)), "")</f>
        <v/>
      </c>
      <c r="J205" s="66" t="n"/>
      <c r="K205" s="67" t="n"/>
      <c r="L205" s="66" t="n"/>
      <c r="M205" s="68">
        <f>IF(AND(ISBLANK(J205), ISBLANK(K205), ISBLANK(L205)), "", IF(ISBLANK(J205), "0", J205) &amp; ":" &amp; IF(ISBLANK(K205), "00", TEXT(K205, "00")) &amp; "." &amp; IF(ISBLANK(L205), "00", TEXT(L205, "00")))</f>
        <v/>
      </c>
      <c r="N205" s="69" t="n"/>
      <c r="O205">
        <f>IF(AND(NOT(M205=""),NOT(ISBLANK(H205)),NOT(M205="0:00.00")),1,0)</f>
        <v/>
      </c>
      <c r="CJ205" s="70" t="n"/>
    </row>
    <row r="206">
      <c r="A206" t="inlineStr"/>
      <c r="C206" s="71" t="inlineStr">
        <is>
          <t>Кол-во дистанций</t>
        </is>
      </c>
      <c r="D206" s="72">
        <f>SUM(O205:O207)</f>
        <v/>
      </c>
      <c r="G206" s="63" t="n"/>
      <c r="H206" s="64" t="n"/>
      <c r="I206" s="65">
        <f>IFERROR(INDEX(O3:AA3, 1, MATCH(H206, O2:AA2, 0)), "")</f>
        <v/>
      </c>
      <c r="J206" s="66" t="n"/>
      <c r="K206" s="67" t="n"/>
      <c r="L206" s="66" t="n"/>
      <c r="M206" s="68">
        <f>IF(AND(ISBLANK(J206), ISBLANK(K206), ISBLANK(L206)), "", IF(ISBLANK(J206), "0", J206) &amp; ":" &amp; IF(ISBLANK(K206), "00", TEXT(K206, "00")) &amp; "." &amp; IF(ISBLANK(L206), "00", TEXT(L206, "00")))</f>
        <v/>
      </c>
      <c r="N206" s="69" t="n"/>
      <c r="O206">
        <f>IF(AND(NOT(M206=""),NOT(ISBLANK(H206)),NOT(M206="0:00.00")),1,0)</f>
        <v/>
      </c>
      <c r="CJ206" s="70" t="n"/>
    </row>
    <row r="207">
      <c r="A207" t="inlineStr"/>
      <c r="C207" s="73">
        <f>IF((SUMPRODUCT(COUNTIF(H205:H207,H205:H207)^(2*ISBLANK(H205:H207)-1)))&lt;COUNTA(H205:H207),"Выбраны одинаковые дистанции","")</f>
        <v/>
      </c>
      <c r="G207" s="63" t="n"/>
      <c r="H207" s="64" t="n"/>
      <c r="I207" s="65">
        <f>IFERROR(INDEX(O3:AA3, 1, MATCH(H207, O2:AA2, 0)), "")</f>
        <v/>
      </c>
      <c r="J207" s="66" t="n"/>
      <c r="K207" s="67" t="n"/>
      <c r="L207" s="66" t="n"/>
      <c r="M207" s="68">
        <f>IF(AND(ISBLANK(J207), ISBLANK(K207), ISBLANK(L207)), "", IF(ISBLANK(J207), "0", J207) &amp; ":" &amp; IF(ISBLANK(K207), "00", TEXT(K207, "00")) &amp; "." &amp; IF(ISBLANK(L207), "00", TEXT(L207, "00")))</f>
        <v/>
      </c>
      <c r="N207" s="69" t="n"/>
      <c r="O207">
        <f>IF(AND(NOT(M207=""),NOT(ISBLANK(H207)),NOT(M207="0:00.00")),1,0)</f>
        <v/>
      </c>
      <c r="CJ207" s="70" t="n"/>
    </row>
    <row r="208">
      <c r="A208" t="inlineStr"/>
      <c r="G208" s="63" t="n"/>
      <c r="I208" s="74" t="n"/>
    </row>
    <row r="209">
      <c r="A209" t="inlineStr"/>
      <c r="B209" s="57" t="inlineStr"/>
      <c r="C209" s="57" t="inlineStr">
        <is>
          <t>Фамилия</t>
        </is>
      </c>
      <c r="D209" s="57" t="inlineStr">
        <is>
          <t>Имя</t>
        </is>
      </c>
      <c r="E209" s="58" t="inlineStr">
        <is>
          <t>г.р.</t>
        </is>
      </c>
      <c r="F209" s="59" t="inlineStr">
        <is>
          <t>пол</t>
        </is>
      </c>
      <c r="G209" s="57" t="inlineStr"/>
      <c r="H209" s="57" t="inlineStr">
        <is>
          <t>Дистанции</t>
        </is>
      </c>
      <c r="I209" s="60" t="inlineStr"/>
      <c r="J209" s="58" t="inlineStr">
        <is>
          <t>мин</t>
        </is>
      </c>
      <c r="K209" s="58" t="inlineStr">
        <is>
          <t>сек</t>
        </is>
      </c>
      <c r="L209" s="58" t="inlineStr">
        <is>
          <t>сотые</t>
        </is>
      </c>
      <c r="M209" s="58" t="inlineStr">
        <is>
          <t>заявка</t>
        </is>
      </c>
      <c r="N209" s="58" t="inlineStr">
        <is>
          <t>лично(вне конкурса)</t>
        </is>
      </c>
      <c r="CJ209" s="57" t="inlineStr">
        <is>
          <t>класс(параспорт)</t>
        </is>
      </c>
    </row>
    <row r="210">
      <c r="A210" t="inlineStr"/>
      <c r="B210" s="47">
        <f>IF(OR(ISBLANK(C210),ISBLANK(D210),ISBLANK(E210),ISBLANK(F210),D211=0),"",COUNT(B15:B209)+1)</f>
        <v/>
      </c>
      <c r="C210" s="61" t="n"/>
      <c r="D210" s="61" t="n"/>
      <c r="E210" s="62" t="n"/>
      <c r="F210" s="62" t="n"/>
      <c r="G210" s="63" t="n"/>
      <c r="H210" s="64" t="n"/>
      <c r="I210" s="65">
        <f>IFERROR(INDEX(O3:AA3, 1, MATCH(H210, O2:AA2, 0)), "")</f>
        <v/>
      </c>
      <c r="J210" s="66" t="n"/>
      <c r="K210" s="67" t="n"/>
      <c r="L210" s="66" t="n"/>
      <c r="M210" s="68">
        <f>IF(AND(ISBLANK(J210), ISBLANK(K210), ISBLANK(L210)), "", IF(ISBLANK(J210), "0", J210) &amp; ":" &amp; IF(ISBLANK(K210), "00", TEXT(K210, "00")) &amp; "." &amp; IF(ISBLANK(L210), "00", TEXT(L210, "00")))</f>
        <v/>
      </c>
      <c r="N210" s="69" t="n"/>
      <c r="O210">
        <f>IF(AND(NOT(M210=""),NOT(ISBLANK(H210)),NOT(M210="0:00.00")),1,0)</f>
        <v/>
      </c>
      <c r="CJ210" s="70" t="n"/>
    </row>
    <row r="211">
      <c r="A211" t="inlineStr"/>
      <c r="C211" s="71" t="inlineStr">
        <is>
          <t>Кол-во дистанций</t>
        </is>
      </c>
      <c r="D211" s="72">
        <f>SUM(O210:O212)</f>
        <v/>
      </c>
      <c r="G211" s="63" t="n"/>
      <c r="H211" s="64" t="n"/>
      <c r="I211" s="65">
        <f>IFERROR(INDEX(O3:AA3, 1, MATCH(H211, O2:AA2, 0)), "")</f>
        <v/>
      </c>
      <c r="J211" s="66" t="n"/>
      <c r="K211" s="67" t="n"/>
      <c r="L211" s="66" t="n"/>
      <c r="M211" s="68">
        <f>IF(AND(ISBLANK(J211), ISBLANK(K211), ISBLANK(L211)), "", IF(ISBLANK(J211), "0", J211) &amp; ":" &amp; IF(ISBLANK(K211), "00", TEXT(K211, "00")) &amp; "." &amp; IF(ISBLANK(L211), "00", TEXT(L211, "00")))</f>
        <v/>
      </c>
      <c r="N211" s="69" t="n"/>
      <c r="O211">
        <f>IF(AND(NOT(M211=""),NOT(ISBLANK(H211)),NOT(M211="0:00.00")),1,0)</f>
        <v/>
      </c>
      <c r="CJ211" s="70" t="n"/>
    </row>
    <row r="212">
      <c r="A212" t="inlineStr"/>
      <c r="C212" s="73">
        <f>IF((SUMPRODUCT(COUNTIF(H210:H212,H210:H212)^(2*ISBLANK(H210:H212)-1)))&lt;COUNTA(H210:H212),"Выбраны одинаковые дистанции","")</f>
        <v/>
      </c>
      <c r="G212" s="63" t="n"/>
      <c r="H212" s="64" t="n"/>
      <c r="I212" s="65">
        <f>IFERROR(INDEX(O3:AA3, 1, MATCH(H212, O2:AA2, 0)), "")</f>
        <v/>
      </c>
      <c r="J212" s="66" t="n"/>
      <c r="K212" s="67" t="n"/>
      <c r="L212" s="66" t="n"/>
      <c r="M212" s="68">
        <f>IF(AND(ISBLANK(J212), ISBLANK(K212), ISBLANK(L212)), "", IF(ISBLANK(J212), "0", J212) &amp; ":" &amp; IF(ISBLANK(K212), "00", TEXT(K212, "00")) &amp; "." &amp; IF(ISBLANK(L212), "00", TEXT(L212, "00")))</f>
        <v/>
      </c>
      <c r="N212" s="69" t="n"/>
      <c r="O212">
        <f>IF(AND(NOT(M212=""),NOT(ISBLANK(H212)),NOT(M212="0:00.00")),1,0)</f>
        <v/>
      </c>
      <c r="CJ212" s="70" t="n"/>
    </row>
    <row r="213">
      <c r="A213" t="inlineStr"/>
      <c r="G213" s="63" t="n"/>
      <c r="I213" s="74" t="n"/>
    </row>
    <row r="214">
      <c r="A214" t="inlineStr"/>
      <c r="B214" s="57" t="inlineStr"/>
      <c r="C214" s="57" t="inlineStr">
        <is>
          <t>Фамилия</t>
        </is>
      </c>
      <c r="D214" s="57" t="inlineStr">
        <is>
          <t>Имя</t>
        </is>
      </c>
      <c r="E214" s="58" t="inlineStr">
        <is>
          <t>г.р.</t>
        </is>
      </c>
      <c r="F214" s="59" t="inlineStr">
        <is>
          <t>пол</t>
        </is>
      </c>
      <c r="G214" s="57" t="inlineStr"/>
      <c r="H214" s="57" t="inlineStr">
        <is>
          <t>Дистанции</t>
        </is>
      </c>
      <c r="I214" s="60" t="inlineStr"/>
      <c r="J214" s="58" t="inlineStr">
        <is>
          <t>мин</t>
        </is>
      </c>
      <c r="K214" s="58" t="inlineStr">
        <is>
          <t>сек</t>
        </is>
      </c>
      <c r="L214" s="58" t="inlineStr">
        <is>
          <t>сотые</t>
        </is>
      </c>
      <c r="M214" s="58" t="inlineStr">
        <is>
          <t>заявка</t>
        </is>
      </c>
      <c r="N214" s="58" t="inlineStr">
        <is>
          <t>лично(вне конкурса)</t>
        </is>
      </c>
      <c r="CJ214" s="57" t="inlineStr">
        <is>
          <t>класс(параспорт)</t>
        </is>
      </c>
    </row>
    <row r="215">
      <c r="A215" t="inlineStr"/>
      <c r="B215" s="47">
        <f>IF(OR(ISBLANK(C215),ISBLANK(D215),ISBLANK(E215),ISBLANK(F215),D216=0),"",COUNT(B15:B214)+1)</f>
        <v/>
      </c>
      <c r="C215" s="61" t="n"/>
      <c r="D215" s="61" t="n"/>
      <c r="E215" s="62" t="n"/>
      <c r="F215" s="62" t="n"/>
      <c r="G215" s="63" t="n"/>
      <c r="H215" s="64" t="n"/>
      <c r="I215" s="65">
        <f>IFERROR(INDEX(O3:AA3, 1, MATCH(H215, O2:AA2, 0)), "")</f>
        <v/>
      </c>
      <c r="J215" s="66" t="n"/>
      <c r="K215" s="67" t="n"/>
      <c r="L215" s="66" t="n"/>
      <c r="M215" s="68">
        <f>IF(AND(ISBLANK(J215), ISBLANK(K215), ISBLANK(L215)), "", IF(ISBLANK(J215), "0", J215) &amp; ":" &amp; IF(ISBLANK(K215), "00", TEXT(K215, "00")) &amp; "." &amp; IF(ISBLANK(L215), "00", TEXT(L215, "00")))</f>
        <v/>
      </c>
      <c r="N215" s="69" t="n"/>
      <c r="O215">
        <f>IF(AND(NOT(M215=""),NOT(ISBLANK(H215)),NOT(M215="0:00.00")),1,0)</f>
        <v/>
      </c>
      <c r="CJ215" s="70" t="n"/>
    </row>
    <row r="216">
      <c r="A216" t="inlineStr"/>
      <c r="C216" s="71" t="inlineStr">
        <is>
          <t>Кол-во дистанций</t>
        </is>
      </c>
      <c r="D216" s="72">
        <f>SUM(O215:O217)</f>
        <v/>
      </c>
      <c r="G216" s="63" t="n"/>
      <c r="H216" s="64" t="n"/>
      <c r="I216" s="65">
        <f>IFERROR(INDEX(O3:AA3, 1, MATCH(H216, O2:AA2, 0)), "")</f>
        <v/>
      </c>
      <c r="J216" s="66" t="n"/>
      <c r="K216" s="67" t="n"/>
      <c r="L216" s="66" t="n"/>
      <c r="M216" s="68">
        <f>IF(AND(ISBLANK(J216), ISBLANK(K216), ISBLANK(L216)), "", IF(ISBLANK(J216), "0", J216) &amp; ":" &amp; IF(ISBLANK(K216), "00", TEXT(K216, "00")) &amp; "." &amp; IF(ISBLANK(L216), "00", TEXT(L216, "00")))</f>
        <v/>
      </c>
      <c r="N216" s="69" t="n"/>
      <c r="O216">
        <f>IF(AND(NOT(M216=""),NOT(ISBLANK(H216)),NOT(M216="0:00.00")),1,0)</f>
        <v/>
      </c>
      <c r="CJ216" s="70" t="n"/>
    </row>
    <row r="217">
      <c r="A217" t="inlineStr"/>
      <c r="C217" s="73">
        <f>IF((SUMPRODUCT(COUNTIF(H215:H217,H215:H217)^(2*ISBLANK(H215:H217)-1)))&lt;COUNTA(H215:H217),"Выбраны одинаковые дистанции","")</f>
        <v/>
      </c>
      <c r="G217" s="63" t="n"/>
      <c r="H217" s="64" t="n"/>
      <c r="I217" s="65">
        <f>IFERROR(INDEX(O3:AA3, 1, MATCH(H217, O2:AA2, 0)), "")</f>
        <v/>
      </c>
      <c r="J217" s="66" t="n"/>
      <c r="K217" s="67" t="n"/>
      <c r="L217" s="66" t="n"/>
      <c r="M217" s="68">
        <f>IF(AND(ISBLANK(J217), ISBLANK(K217), ISBLANK(L217)), "", IF(ISBLANK(J217), "0", J217) &amp; ":" &amp; IF(ISBLANK(K217), "00", TEXT(K217, "00")) &amp; "." &amp; IF(ISBLANK(L217), "00", TEXT(L217, "00")))</f>
        <v/>
      </c>
      <c r="N217" s="69" t="n"/>
      <c r="O217">
        <f>IF(AND(NOT(M217=""),NOT(ISBLANK(H217)),NOT(M217="0:00.00")),1,0)</f>
        <v/>
      </c>
      <c r="CJ217" s="70" t="n"/>
    </row>
    <row r="218">
      <c r="A218" t="inlineStr"/>
      <c r="G218" s="63" t="n"/>
      <c r="I218" s="74" t="n"/>
    </row>
    <row r="219">
      <c r="A219" t="inlineStr"/>
      <c r="B219" s="57" t="inlineStr"/>
      <c r="C219" s="57" t="inlineStr">
        <is>
          <t>Фамилия</t>
        </is>
      </c>
      <c r="D219" s="57" t="inlineStr">
        <is>
          <t>Имя</t>
        </is>
      </c>
      <c r="E219" s="58" t="inlineStr">
        <is>
          <t>г.р.</t>
        </is>
      </c>
      <c r="F219" s="59" t="inlineStr">
        <is>
          <t>пол</t>
        </is>
      </c>
      <c r="G219" s="57" t="inlineStr"/>
      <c r="H219" s="57" t="inlineStr">
        <is>
          <t>Дистанции</t>
        </is>
      </c>
      <c r="I219" s="60" t="inlineStr"/>
      <c r="J219" s="58" t="inlineStr">
        <is>
          <t>мин</t>
        </is>
      </c>
      <c r="K219" s="58" t="inlineStr">
        <is>
          <t>сек</t>
        </is>
      </c>
      <c r="L219" s="58" t="inlineStr">
        <is>
          <t>сотые</t>
        </is>
      </c>
      <c r="M219" s="58" t="inlineStr">
        <is>
          <t>заявка</t>
        </is>
      </c>
      <c r="N219" s="58" t="inlineStr">
        <is>
          <t>лично(вне конкурса)</t>
        </is>
      </c>
      <c r="CJ219" s="57" t="inlineStr">
        <is>
          <t>класс(параспорт)</t>
        </is>
      </c>
    </row>
    <row r="220">
      <c r="A220" t="inlineStr"/>
      <c r="B220" s="47">
        <f>IF(OR(ISBLANK(C220),ISBLANK(D220),ISBLANK(E220),ISBLANK(F220),D221=0),"",COUNT(B15:B219)+1)</f>
        <v/>
      </c>
      <c r="C220" s="61" t="n"/>
      <c r="D220" s="61" t="n"/>
      <c r="E220" s="62" t="n"/>
      <c r="F220" s="62" t="n"/>
      <c r="G220" s="63" t="n"/>
      <c r="H220" s="64" t="n"/>
      <c r="I220" s="65">
        <f>IFERROR(INDEX(O3:AA3, 1, MATCH(H220, O2:AA2, 0)), "")</f>
        <v/>
      </c>
      <c r="J220" s="66" t="n"/>
      <c r="K220" s="67" t="n"/>
      <c r="L220" s="66" t="n"/>
      <c r="M220" s="68">
        <f>IF(AND(ISBLANK(J220), ISBLANK(K220), ISBLANK(L220)), "", IF(ISBLANK(J220), "0", J220) &amp; ":" &amp; IF(ISBLANK(K220), "00", TEXT(K220, "00")) &amp; "." &amp; IF(ISBLANK(L220), "00", TEXT(L220, "00")))</f>
        <v/>
      </c>
      <c r="N220" s="69" t="n"/>
      <c r="O220">
        <f>IF(AND(NOT(M220=""),NOT(ISBLANK(H220)),NOT(M220="0:00.00")),1,0)</f>
        <v/>
      </c>
      <c r="CJ220" s="70" t="n"/>
    </row>
    <row r="221">
      <c r="A221" t="inlineStr"/>
      <c r="C221" s="71" t="inlineStr">
        <is>
          <t>Кол-во дистанций</t>
        </is>
      </c>
      <c r="D221" s="72">
        <f>SUM(O220:O222)</f>
        <v/>
      </c>
      <c r="G221" s="63" t="n"/>
      <c r="H221" s="64" t="n"/>
      <c r="I221" s="65">
        <f>IFERROR(INDEX(O3:AA3, 1, MATCH(H221, O2:AA2, 0)), "")</f>
        <v/>
      </c>
      <c r="J221" s="66" t="n"/>
      <c r="K221" s="67" t="n"/>
      <c r="L221" s="66" t="n"/>
      <c r="M221" s="68">
        <f>IF(AND(ISBLANK(J221), ISBLANK(K221), ISBLANK(L221)), "", IF(ISBLANK(J221), "0", J221) &amp; ":" &amp; IF(ISBLANK(K221), "00", TEXT(K221, "00")) &amp; "." &amp; IF(ISBLANK(L221), "00", TEXT(L221, "00")))</f>
        <v/>
      </c>
      <c r="N221" s="69" t="n"/>
      <c r="O221">
        <f>IF(AND(NOT(M221=""),NOT(ISBLANK(H221)),NOT(M221="0:00.00")),1,0)</f>
        <v/>
      </c>
      <c r="CJ221" s="70" t="n"/>
    </row>
    <row r="222">
      <c r="A222" t="inlineStr"/>
      <c r="C222" s="73">
        <f>IF((SUMPRODUCT(COUNTIF(H220:H222,H220:H222)^(2*ISBLANK(H220:H222)-1)))&lt;COUNTA(H220:H222),"Выбраны одинаковые дистанции","")</f>
        <v/>
      </c>
      <c r="G222" s="63" t="n"/>
      <c r="H222" s="64" t="n"/>
      <c r="I222" s="65">
        <f>IFERROR(INDEX(O3:AA3, 1, MATCH(H222, O2:AA2, 0)), "")</f>
        <v/>
      </c>
      <c r="J222" s="66" t="n"/>
      <c r="K222" s="67" t="n"/>
      <c r="L222" s="66" t="n"/>
      <c r="M222" s="68">
        <f>IF(AND(ISBLANK(J222), ISBLANK(K222), ISBLANK(L222)), "", IF(ISBLANK(J222), "0", J222) &amp; ":" &amp; IF(ISBLANK(K222), "00", TEXT(K222, "00")) &amp; "." &amp; IF(ISBLANK(L222), "00", TEXT(L222, "00")))</f>
        <v/>
      </c>
      <c r="N222" s="69" t="n"/>
      <c r="O222">
        <f>IF(AND(NOT(M222=""),NOT(ISBLANK(H222)),NOT(M222="0:00.00")),1,0)</f>
        <v/>
      </c>
      <c r="CJ222" s="70" t="n"/>
    </row>
    <row r="223">
      <c r="A223" t="inlineStr"/>
      <c r="G223" s="63" t="n"/>
      <c r="I223" s="74" t="n"/>
    </row>
    <row r="224">
      <c r="A224" t="inlineStr"/>
      <c r="B224" s="57" t="inlineStr"/>
      <c r="C224" s="57" t="inlineStr">
        <is>
          <t>Фамилия</t>
        </is>
      </c>
      <c r="D224" s="57" t="inlineStr">
        <is>
          <t>Имя</t>
        </is>
      </c>
      <c r="E224" s="58" t="inlineStr">
        <is>
          <t>г.р.</t>
        </is>
      </c>
      <c r="F224" s="59" t="inlineStr">
        <is>
          <t>пол</t>
        </is>
      </c>
      <c r="G224" s="57" t="inlineStr"/>
      <c r="H224" s="57" t="inlineStr">
        <is>
          <t>Дистанции</t>
        </is>
      </c>
      <c r="I224" s="60" t="inlineStr"/>
      <c r="J224" s="58" t="inlineStr">
        <is>
          <t>мин</t>
        </is>
      </c>
      <c r="K224" s="58" t="inlineStr">
        <is>
          <t>сек</t>
        </is>
      </c>
      <c r="L224" s="58" t="inlineStr">
        <is>
          <t>сотые</t>
        </is>
      </c>
      <c r="M224" s="58" t="inlineStr">
        <is>
          <t>заявка</t>
        </is>
      </c>
      <c r="N224" s="58" t="inlineStr">
        <is>
          <t>лично(вне конкурса)</t>
        </is>
      </c>
      <c r="CJ224" s="57" t="inlineStr">
        <is>
          <t>класс(параспорт)</t>
        </is>
      </c>
    </row>
    <row r="225">
      <c r="A225" t="inlineStr"/>
      <c r="B225" s="47">
        <f>IF(OR(ISBLANK(C225),ISBLANK(D225),ISBLANK(E225),ISBLANK(F225),D226=0),"",COUNT(B15:B224)+1)</f>
        <v/>
      </c>
      <c r="C225" s="61" t="n"/>
      <c r="D225" s="61" t="n"/>
      <c r="E225" s="62" t="n"/>
      <c r="F225" s="62" t="n"/>
      <c r="G225" s="63" t="n"/>
      <c r="H225" s="64" t="n"/>
      <c r="I225" s="65">
        <f>IFERROR(INDEX(O3:AA3, 1, MATCH(H225, O2:AA2, 0)), "")</f>
        <v/>
      </c>
      <c r="J225" s="66" t="n"/>
      <c r="K225" s="67" t="n"/>
      <c r="L225" s="66" t="n"/>
      <c r="M225" s="68">
        <f>IF(AND(ISBLANK(J225), ISBLANK(K225), ISBLANK(L225)), "", IF(ISBLANK(J225), "0", J225) &amp; ":" &amp; IF(ISBLANK(K225), "00", TEXT(K225, "00")) &amp; "." &amp; IF(ISBLANK(L225), "00", TEXT(L225, "00")))</f>
        <v/>
      </c>
      <c r="N225" s="69" t="n"/>
      <c r="O225">
        <f>IF(AND(NOT(M225=""),NOT(ISBLANK(H225)),NOT(M225="0:00.00")),1,0)</f>
        <v/>
      </c>
      <c r="CJ225" s="70" t="n"/>
    </row>
    <row r="226">
      <c r="A226" t="inlineStr"/>
      <c r="C226" s="71" t="inlineStr">
        <is>
          <t>Кол-во дистанций</t>
        </is>
      </c>
      <c r="D226" s="72">
        <f>SUM(O225:O227)</f>
        <v/>
      </c>
      <c r="G226" s="63" t="n"/>
      <c r="H226" s="64" t="n"/>
      <c r="I226" s="65">
        <f>IFERROR(INDEX(O3:AA3, 1, MATCH(H226, O2:AA2, 0)), "")</f>
        <v/>
      </c>
      <c r="J226" s="66" t="n"/>
      <c r="K226" s="67" t="n"/>
      <c r="L226" s="66" t="n"/>
      <c r="M226" s="68">
        <f>IF(AND(ISBLANK(J226), ISBLANK(K226), ISBLANK(L226)), "", IF(ISBLANK(J226), "0", J226) &amp; ":" &amp; IF(ISBLANK(K226), "00", TEXT(K226, "00")) &amp; "." &amp; IF(ISBLANK(L226), "00", TEXT(L226, "00")))</f>
        <v/>
      </c>
      <c r="N226" s="69" t="n"/>
      <c r="O226">
        <f>IF(AND(NOT(M226=""),NOT(ISBLANK(H226)),NOT(M226="0:00.00")),1,0)</f>
        <v/>
      </c>
      <c r="CJ226" s="70" t="n"/>
    </row>
    <row r="227">
      <c r="A227" t="inlineStr"/>
      <c r="C227" s="73">
        <f>IF((SUMPRODUCT(COUNTIF(H225:H227,H225:H227)^(2*ISBLANK(H225:H227)-1)))&lt;COUNTA(H225:H227),"Выбраны одинаковые дистанции","")</f>
        <v/>
      </c>
      <c r="G227" s="63" t="n"/>
      <c r="H227" s="64" t="n"/>
      <c r="I227" s="65">
        <f>IFERROR(INDEX(O3:AA3, 1, MATCH(H227, O2:AA2, 0)), "")</f>
        <v/>
      </c>
      <c r="J227" s="66" t="n"/>
      <c r="K227" s="67" t="n"/>
      <c r="L227" s="66" t="n"/>
      <c r="M227" s="68">
        <f>IF(AND(ISBLANK(J227), ISBLANK(K227), ISBLANK(L227)), "", IF(ISBLANK(J227), "0", J227) &amp; ":" &amp; IF(ISBLANK(K227), "00", TEXT(K227, "00")) &amp; "." &amp; IF(ISBLANK(L227), "00", TEXT(L227, "00")))</f>
        <v/>
      </c>
      <c r="N227" s="69" t="n"/>
      <c r="O227">
        <f>IF(AND(NOT(M227=""),NOT(ISBLANK(H227)),NOT(M227="0:00.00")),1,0)</f>
        <v/>
      </c>
      <c r="CJ227" s="70" t="n"/>
    </row>
    <row r="228">
      <c r="A228" t="inlineStr"/>
      <c r="G228" s="63" t="n"/>
      <c r="I228" s="74" t="n"/>
    </row>
    <row r="229">
      <c r="A229" t="inlineStr"/>
      <c r="B229" s="57" t="inlineStr"/>
      <c r="C229" s="57" t="inlineStr">
        <is>
          <t>Фамилия</t>
        </is>
      </c>
      <c r="D229" s="57" t="inlineStr">
        <is>
          <t>Имя</t>
        </is>
      </c>
      <c r="E229" s="58" t="inlineStr">
        <is>
          <t>г.р.</t>
        </is>
      </c>
      <c r="F229" s="59" t="inlineStr">
        <is>
          <t>пол</t>
        </is>
      </c>
      <c r="G229" s="57" t="inlineStr"/>
      <c r="H229" s="57" t="inlineStr">
        <is>
          <t>Дистанции</t>
        </is>
      </c>
      <c r="I229" s="60" t="inlineStr"/>
      <c r="J229" s="58" t="inlineStr">
        <is>
          <t>мин</t>
        </is>
      </c>
      <c r="K229" s="58" t="inlineStr">
        <is>
          <t>сек</t>
        </is>
      </c>
      <c r="L229" s="58" t="inlineStr">
        <is>
          <t>сотые</t>
        </is>
      </c>
      <c r="M229" s="58" t="inlineStr">
        <is>
          <t>заявка</t>
        </is>
      </c>
      <c r="N229" s="58" t="inlineStr">
        <is>
          <t>лично(вне конкурса)</t>
        </is>
      </c>
      <c r="CJ229" s="57" t="inlineStr">
        <is>
          <t>класс(параспорт)</t>
        </is>
      </c>
    </row>
    <row r="230">
      <c r="A230" t="inlineStr"/>
      <c r="B230" s="47">
        <f>IF(OR(ISBLANK(C230),ISBLANK(D230),ISBLANK(E230),ISBLANK(F230),D231=0),"",COUNT(B15:B229)+1)</f>
        <v/>
      </c>
      <c r="C230" s="61" t="n"/>
      <c r="D230" s="61" t="n"/>
      <c r="E230" s="62" t="n"/>
      <c r="F230" s="62" t="n"/>
      <c r="G230" s="63" t="n"/>
      <c r="H230" s="64" t="n"/>
      <c r="I230" s="65">
        <f>IFERROR(INDEX(O3:AA3, 1, MATCH(H230, O2:AA2, 0)), "")</f>
        <v/>
      </c>
      <c r="J230" s="66" t="n"/>
      <c r="K230" s="67" t="n"/>
      <c r="L230" s="66" t="n"/>
      <c r="M230" s="68">
        <f>IF(AND(ISBLANK(J230), ISBLANK(K230), ISBLANK(L230)), "", IF(ISBLANK(J230), "0", J230) &amp; ":" &amp; IF(ISBLANK(K230), "00", TEXT(K230, "00")) &amp; "." &amp; IF(ISBLANK(L230), "00", TEXT(L230, "00")))</f>
        <v/>
      </c>
      <c r="N230" s="69" t="n"/>
      <c r="O230">
        <f>IF(AND(NOT(M230=""),NOT(ISBLANK(H230)),NOT(M230="0:00.00")),1,0)</f>
        <v/>
      </c>
      <c r="CJ230" s="70" t="n"/>
    </row>
    <row r="231">
      <c r="A231" t="inlineStr"/>
      <c r="C231" s="71" t="inlineStr">
        <is>
          <t>Кол-во дистанций</t>
        </is>
      </c>
      <c r="D231" s="72">
        <f>SUM(O230:O232)</f>
        <v/>
      </c>
      <c r="G231" s="63" t="n"/>
      <c r="H231" s="64" t="n"/>
      <c r="I231" s="65">
        <f>IFERROR(INDEX(O3:AA3, 1, MATCH(H231, O2:AA2, 0)), "")</f>
        <v/>
      </c>
      <c r="J231" s="66" t="n"/>
      <c r="K231" s="67" t="n"/>
      <c r="L231" s="66" t="n"/>
      <c r="M231" s="68">
        <f>IF(AND(ISBLANK(J231), ISBLANK(K231), ISBLANK(L231)), "", IF(ISBLANK(J231), "0", J231) &amp; ":" &amp; IF(ISBLANK(K231), "00", TEXT(K231, "00")) &amp; "." &amp; IF(ISBLANK(L231), "00", TEXT(L231, "00")))</f>
        <v/>
      </c>
      <c r="N231" s="69" t="n"/>
      <c r="O231">
        <f>IF(AND(NOT(M231=""),NOT(ISBLANK(H231)),NOT(M231="0:00.00")),1,0)</f>
        <v/>
      </c>
      <c r="CJ231" s="70" t="n"/>
    </row>
    <row r="232">
      <c r="A232" t="inlineStr"/>
      <c r="C232" s="73">
        <f>IF((SUMPRODUCT(COUNTIF(H230:H232,H230:H232)^(2*ISBLANK(H230:H232)-1)))&lt;COUNTA(H230:H232),"Выбраны одинаковые дистанции","")</f>
        <v/>
      </c>
      <c r="G232" s="63" t="n"/>
      <c r="H232" s="64" t="n"/>
      <c r="I232" s="65">
        <f>IFERROR(INDEX(O3:AA3, 1, MATCH(H232, O2:AA2, 0)), "")</f>
        <v/>
      </c>
      <c r="J232" s="66" t="n"/>
      <c r="K232" s="67" t="n"/>
      <c r="L232" s="66" t="n"/>
      <c r="M232" s="68">
        <f>IF(AND(ISBLANK(J232), ISBLANK(K232), ISBLANK(L232)), "", IF(ISBLANK(J232), "0", J232) &amp; ":" &amp; IF(ISBLANK(K232), "00", TEXT(K232, "00")) &amp; "." &amp; IF(ISBLANK(L232), "00", TEXT(L232, "00")))</f>
        <v/>
      </c>
      <c r="N232" s="69" t="n"/>
      <c r="O232">
        <f>IF(AND(NOT(M232=""),NOT(ISBLANK(H232)),NOT(M232="0:00.00")),1,0)</f>
        <v/>
      </c>
      <c r="CJ232" s="70" t="n"/>
    </row>
    <row r="233">
      <c r="A233" t="inlineStr"/>
      <c r="G233" s="63" t="n"/>
      <c r="I233" s="74" t="n"/>
    </row>
    <row r="234">
      <c r="A234" t="inlineStr"/>
      <c r="B234" s="57" t="inlineStr"/>
      <c r="C234" s="57" t="inlineStr">
        <is>
          <t>Фамилия</t>
        </is>
      </c>
      <c r="D234" s="57" t="inlineStr">
        <is>
          <t>Имя</t>
        </is>
      </c>
      <c r="E234" s="58" t="inlineStr">
        <is>
          <t>г.р.</t>
        </is>
      </c>
      <c r="F234" s="59" t="inlineStr">
        <is>
          <t>пол</t>
        </is>
      </c>
      <c r="G234" s="57" t="inlineStr"/>
      <c r="H234" s="57" t="inlineStr">
        <is>
          <t>Дистанции</t>
        </is>
      </c>
      <c r="I234" s="60" t="inlineStr"/>
      <c r="J234" s="58" t="inlineStr">
        <is>
          <t>мин</t>
        </is>
      </c>
      <c r="K234" s="58" t="inlineStr">
        <is>
          <t>сек</t>
        </is>
      </c>
      <c r="L234" s="58" t="inlineStr">
        <is>
          <t>сотые</t>
        </is>
      </c>
      <c r="M234" s="58" t="inlineStr">
        <is>
          <t>заявка</t>
        </is>
      </c>
      <c r="N234" s="58" t="inlineStr">
        <is>
          <t>лично(вне конкурса)</t>
        </is>
      </c>
      <c r="CJ234" s="57" t="inlineStr">
        <is>
          <t>класс(параспорт)</t>
        </is>
      </c>
    </row>
    <row r="235">
      <c r="A235" t="inlineStr"/>
      <c r="B235" s="47">
        <f>IF(OR(ISBLANK(C235),ISBLANK(D235),ISBLANK(E235),ISBLANK(F235),D236=0),"",COUNT(B15:B234)+1)</f>
        <v/>
      </c>
      <c r="C235" s="61" t="n"/>
      <c r="D235" s="61" t="n"/>
      <c r="E235" s="62" t="n"/>
      <c r="F235" s="62" t="n"/>
      <c r="G235" s="63" t="n"/>
      <c r="H235" s="64" t="n"/>
      <c r="I235" s="65">
        <f>IFERROR(INDEX(O3:AA3, 1, MATCH(H235, O2:AA2, 0)), "")</f>
        <v/>
      </c>
      <c r="J235" s="66" t="n"/>
      <c r="K235" s="67" t="n"/>
      <c r="L235" s="66" t="n"/>
      <c r="M235" s="68">
        <f>IF(AND(ISBLANK(J235), ISBLANK(K235), ISBLANK(L235)), "", IF(ISBLANK(J235), "0", J235) &amp; ":" &amp; IF(ISBLANK(K235), "00", TEXT(K235, "00")) &amp; "." &amp; IF(ISBLANK(L235), "00", TEXT(L235, "00")))</f>
        <v/>
      </c>
      <c r="N235" s="69" t="n"/>
      <c r="O235">
        <f>IF(AND(NOT(M235=""),NOT(ISBLANK(H235)),NOT(M235="0:00.00")),1,0)</f>
        <v/>
      </c>
      <c r="CJ235" s="70" t="n"/>
    </row>
    <row r="236">
      <c r="A236" t="inlineStr"/>
      <c r="C236" s="71" t="inlineStr">
        <is>
          <t>Кол-во дистанций</t>
        </is>
      </c>
      <c r="D236" s="72">
        <f>SUM(O235:O237)</f>
        <v/>
      </c>
      <c r="G236" s="63" t="n"/>
      <c r="H236" s="64" t="n"/>
      <c r="I236" s="65">
        <f>IFERROR(INDEX(O3:AA3, 1, MATCH(H236, O2:AA2, 0)), "")</f>
        <v/>
      </c>
      <c r="J236" s="66" t="n"/>
      <c r="K236" s="67" t="n"/>
      <c r="L236" s="66" t="n"/>
      <c r="M236" s="68">
        <f>IF(AND(ISBLANK(J236), ISBLANK(K236), ISBLANK(L236)), "", IF(ISBLANK(J236), "0", J236) &amp; ":" &amp; IF(ISBLANK(K236), "00", TEXT(K236, "00")) &amp; "." &amp; IF(ISBLANK(L236), "00", TEXT(L236, "00")))</f>
        <v/>
      </c>
      <c r="N236" s="69" t="n"/>
      <c r="O236">
        <f>IF(AND(NOT(M236=""),NOT(ISBLANK(H236)),NOT(M236="0:00.00")),1,0)</f>
        <v/>
      </c>
      <c r="CJ236" s="70" t="n"/>
    </row>
    <row r="237">
      <c r="A237" t="inlineStr"/>
      <c r="C237" s="73">
        <f>IF((SUMPRODUCT(COUNTIF(H235:H237,H235:H237)^(2*ISBLANK(H235:H237)-1)))&lt;COUNTA(H235:H237),"Выбраны одинаковые дистанции","")</f>
        <v/>
      </c>
      <c r="G237" s="63" t="n"/>
      <c r="H237" s="64" t="n"/>
      <c r="I237" s="65">
        <f>IFERROR(INDEX(O3:AA3, 1, MATCH(H237, O2:AA2, 0)), "")</f>
        <v/>
      </c>
      <c r="J237" s="66" t="n"/>
      <c r="K237" s="67" t="n"/>
      <c r="L237" s="66" t="n"/>
      <c r="M237" s="68">
        <f>IF(AND(ISBLANK(J237), ISBLANK(K237), ISBLANK(L237)), "", IF(ISBLANK(J237), "0", J237) &amp; ":" &amp; IF(ISBLANK(K237), "00", TEXT(K237, "00")) &amp; "." &amp; IF(ISBLANK(L237), "00", TEXT(L237, "00")))</f>
        <v/>
      </c>
      <c r="N237" s="69" t="n"/>
      <c r="O237">
        <f>IF(AND(NOT(M237=""),NOT(ISBLANK(H237)),NOT(M237="0:00.00")),1,0)</f>
        <v/>
      </c>
      <c r="CJ237" s="70" t="n"/>
    </row>
    <row r="238">
      <c r="A238" t="inlineStr"/>
      <c r="G238" s="63" t="n"/>
      <c r="I238" s="74" t="n"/>
    </row>
    <row r="239">
      <c r="A239" t="inlineStr"/>
      <c r="B239" s="57" t="inlineStr"/>
      <c r="C239" s="57" t="inlineStr">
        <is>
          <t>Фамилия</t>
        </is>
      </c>
      <c r="D239" s="57" t="inlineStr">
        <is>
          <t>Имя</t>
        </is>
      </c>
      <c r="E239" s="58" t="inlineStr">
        <is>
          <t>г.р.</t>
        </is>
      </c>
      <c r="F239" s="59" t="inlineStr">
        <is>
          <t>пол</t>
        </is>
      </c>
      <c r="G239" s="57" t="inlineStr"/>
      <c r="H239" s="57" t="inlineStr">
        <is>
          <t>Дистанции</t>
        </is>
      </c>
      <c r="I239" s="60" t="inlineStr"/>
      <c r="J239" s="58" t="inlineStr">
        <is>
          <t>мин</t>
        </is>
      </c>
      <c r="K239" s="58" t="inlineStr">
        <is>
          <t>сек</t>
        </is>
      </c>
      <c r="L239" s="58" t="inlineStr">
        <is>
          <t>сотые</t>
        </is>
      </c>
      <c r="M239" s="58" t="inlineStr">
        <is>
          <t>заявка</t>
        </is>
      </c>
      <c r="N239" s="58" t="inlineStr">
        <is>
          <t>лично(вне конкурса)</t>
        </is>
      </c>
      <c r="CJ239" s="57" t="inlineStr">
        <is>
          <t>класс(параспорт)</t>
        </is>
      </c>
    </row>
    <row r="240">
      <c r="A240" t="inlineStr"/>
      <c r="B240" s="47">
        <f>IF(OR(ISBLANK(C240),ISBLANK(D240),ISBLANK(E240),ISBLANK(F240),D241=0),"",COUNT(B15:B239)+1)</f>
        <v/>
      </c>
      <c r="C240" s="61" t="n"/>
      <c r="D240" s="61" t="n"/>
      <c r="E240" s="62" t="n"/>
      <c r="F240" s="62" t="n"/>
      <c r="G240" s="63" t="n"/>
      <c r="H240" s="64" t="n"/>
      <c r="I240" s="65">
        <f>IFERROR(INDEX(O3:AA3, 1, MATCH(H240, O2:AA2, 0)), "")</f>
        <v/>
      </c>
      <c r="J240" s="66" t="n"/>
      <c r="K240" s="67" t="n"/>
      <c r="L240" s="66" t="n"/>
      <c r="M240" s="68">
        <f>IF(AND(ISBLANK(J240), ISBLANK(K240), ISBLANK(L240)), "", IF(ISBLANK(J240), "0", J240) &amp; ":" &amp; IF(ISBLANK(K240), "00", TEXT(K240, "00")) &amp; "." &amp; IF(ISBLANK(L240), "00", TEXT(L240, "00")))</f>
        <v/>
      </c>
      <c r="N240" s="69" t="n"/>
      <c r="O240">
        <f>IF(AND(NOT(M240=""),NOT(ISBLANK(H240)),NOT(M240="0:00.00")),1,0)</f>
        <v/>
      </c>
      <c r="CJ240" s="70" t="n"/>
    </row>
    <row r="241">
      <c r="A241" t="inlineStr"/>
      <c r="C241" s="71" t="inlineStr">
        <is>
          <t>Кол-во дистанций</t>
        </is>
      </c>
      <c r="D241" s="72">
        <f>SUM(O240:O242)</f>
        <v/>
      </c>
      <c r="G241" s="63" t="n"/>
      <c r="H241" s="64" t="n"/>
      <c r="I241" s="65">
        <f>IFERROR(INDEX(O3:AA3, 1, MATCH(H241, O2:AA2, 0)), "")</f>
        <v/>
      </c>
      <c r="J241" s="66" t="n"/>
      <c r="K241" s="67" t="n"/>
      <c r="L241" s="66" t="n"/>
      <c r="M241" s="68">
        <f>IF(AND(ISBLANK(J241), ISBLANK(K241), ISBLANK(L241)), "", IF(ISBLANK(J241), "0", J241) &amp; ":" &amp; IF(ISBLANK(K241), "00", TEXT(K241, "00")) &amp; "." &amp; IF(ISBLANK(L241), "00", TEXT(L241, "00")))</f>
        <v/>
      </c>
      <c r="N241" s="69" t="n"/>
      <c r="O241">
        <f>IF(AND(NOT(M241=""),NOT(ISBLANK(H241)),NOT(M241="0:00.00")),1,0)</f>
        <v/>
      </c>
      <c r="CJ241" s="70" t="n"/>
    </row>
    <row r="242">
      <c r="A242" t="inlineStr"/>
      <c r="C242" s="73">
        <f>IF((SUMPRODUCT(COUNTIF(H240:H242,H240:H242)^(2*ISBLANK(H240:H242)-1)))&lt;COUNTA(H240:H242),"Выбраны одинаковые дистанции","")</f>
        <v/>
      </c>
      <c r="G242" s="63" t="n"/>
      <c r="H242" s="64" t="n"/>
      <c r="I242" s="65">
        <f>IFERROR(INDEX(O3:AA3, 1, MATCH(H242, O2:AA2, 0)), "")</f>
        <v/>
      </c>
      <c r="J242" s="66" t="n"/>
      <c r="K242" s="67" t="n"/>
      <c r="L242" s="66" t="n"/>
      <c r="M242" s="68">
        <f>IF(AND(ISBLANK(J242), ISBLANK(K242), ISBLANK(L242)), "", IF(ISBLANK(J242), "0", J242) &amp; ":" &amp; IF(ISBLANK(K242), "00", TEXT(K242, "00")) &amp; "." &amp; IF(ISBLANK(L242), "00", TEXT(L242, "00")))</f>
        <v/>
      </c>
      <c r="N242" s="69" t="n"/>
      <c r="O242">
        <f>IF(AND(NOT(M242=""),NOT(ISBLANK(H242)),NOT(M242="0:00.00")),1,0)</f>
        <v/>
      </c>
      <c r="CJ242" s="70" t="n"/>
    </row>
    <row r="243">
      <c r="A243" t="inlineStr"/>
      <c r="G243" s="63" t="n"/>
      <c r="I243" s="74" t="n"/>
    </row>
    <row r="244">
      <c r="A244" t="inlineStr"/>
      <c r="B244" s="57" t="inlineStr"/>
      <c r="C244" s="57" t="inlineStr">
        <is>
          <t>Фамилия</t>
        </is>
      </c>
      <c r="D244" s="57" t="inlineStr">
        <is>
          <t>Имя</t>
        </is>
      </c>
      <c r="E244" s="58" t="inlineStr">
        <is>
          <t>г.р.</t>
        </is>
      </c>
      <c r="F244" s="59" t="inlineStr">
        <is>
          <t>пол</t>
        </is>
      </c>
      <c r="G244" s="57" t="inlineStr"/>
      <c r="H244" s="57" t="inlineStr">
        <is>
          <t>Дистанции</t>
        </is>
      </c>
      <c r="I244" s="60" t="inlineStr"/>
      <c r="J244" s="58" t="inlineStr">
        <is>
          <t>мин</t>
        </is>
      </c>
      <c r="K244" s="58" t="inlineStr">
        <is>
          <t>сек</t>
        </is>
      </c>
      <c r="L244" s="58" t="inlineStr">
        <is>
          <t>сотые</t>
        </is>
      </c>
      <c r="M244" s="58" t="inlineStr">
        <is>
          <t>заявка</t>
        </is>
      </c>
      <c r="N244" s="58" t="inlineStr">
        <is>
          <t>лично(вне конкурса)</t>
        </is>
      </c>
      <c r="CJ244" s="57" t="inlineStr">
        <is>
          <t>класс(параспорт)</t>
        </is>
      </c>
    </row>
    <row r="245">
      <c r="A245" t="inlineStr"/>
      <c r="B245" s="47">
        <f>IF(OR(ISBLANK(C245),ISBLANK(D245),ISBLANK(E245),ISBLANK(F245),D246=0),"",COUNT(B15:B244)+1)</f>
        <v/>
      </c>
      <c r="C245" s="61" t="n"/>
      <c r="D245" s="61" t="n"/>
      <c r="E245" s="62" t="n"/>
      <c r="F245" s="62" t="n"/>
      <c r="G245" s="63" t="n"/>
      <c r="H245" s="64" t="n"/>
      <c r="I245" s="65">
        <f>IFERROR(INDEX(O3:AA3, 1, MATCH(H245, O2:AA2, 0)), "")</f>
        <v/>
      </c>
      <c r="J245" s="66" t="n"/>
      <c r="K245" s="67" t="n"/>
      <c r="L245" s="66" t="n"/>
      <c r="M245" s="68">
        <f>IF(AND(ISBLANK(J245), ISBLANK(K245), ISBLANK(L245)), "", IF(ISBLANK(J245), "0", J245) &amp; ":" &amp; IF(ISBLANK(K245), "00", TEXT(K245, "00")) &amp; "." &amp; IF(ISBLANK(L245), "00", TEXT(L245, "00")))</f>
        <v/>
      </c>
      <c r="N245" s="69" t="n"/>
      <c r="O245">
        <f>IF(AND(NOT(M245=""),NOT(ISBLANK(H245)),NOT(M245="0:00.00")),1,0)</f>
        <v/>
      </c>
      <c r="CJ245" s="70" t="n"/>
    </row>
    <row r="246">
      <c r="A246" t="inlineStr"/>
      <c r="C246" s="71" t="inlineStr">
        <is>
          <t>Кол-во дистанций</t>
        </is>
      </c>
      <c r="D246" s="72">
        <f>SUM(O245:O247)</f>
        <v/>
      </c>
      <c r="G246" s="63" t="n"/>
      <c r="H246" s="64" t="n"/>
      <c r="I246" s="65">
        <f>IFERROR(INDEX(O3:AA3, 1, MATCH(H246, O2:AA2, 0)), "")</f>
        <v/>
      </c>
      <c r="J246" s="66" t="n"/>
      <c r="K246" s="67" t="n"/>
      <c r="L246" s="66" t="n"/>
      <c r="M246" s="68">
        <f>IF(AND(ISBLANK(J246), ISBLANK(K246), ISBLANK(L246)), "", IF(ISBLANK(J246), "0", J246) &amp; ":" &amp; IF(ISBLANK(K246), "00", TEXT(K246, "00")) &amp; "." &amp; IF(ISBLANK(L246), "00", TEXT(L246, "00")))</f>
        <v/>
      </c>
      <c r="N246" s="69" t="n"/>
      <c r="O246">
        <f>IF(AND(NOT(M246=""),NOT(ISBLANK(H246)),NOT(M246="0:00.00")),1,0)</f>
        <v/>
      </c>
      <c r="CJ246" s="70" t="n"/>
    </row>
    <row r="247">
      <c r="A247" t="inlineStr"/>
      <c r="C247" s="73">
        <f>IF((SUMPRODUCT(COUNTIF(H245:H247,H245:H247)^(2*ISBLANK(H245:H247)-1)))&lt;COUNTA(H245:H247),"Выбраны одинаковые дистанции","")</f>
        <v/>
      </c>
      <c r="G247" s="63" t="n"/>
      <c r="H247" s="64" t="n"/>
      <c r="I247" s="65">
        <f>IFERROR(INDEX(O3:AA3, 1, MATCH(H247, O2:AA2, 0)), "")</f>
        <v/>
      </c>
      <c r="J247" s="66" t="n"/>
      <c r="K247" s="67" t="n"/>
      <c r="L247" s="66" t="n"/>
      <c r="M247" s="68">
        <f>IF(AND(ISBLANK(J247), ISBLANK(K247), ISBLANK(L247)), "", IF(ISBLANK(J247), "0", J247) &amp; ":" &amp; IF(ISBLANK(K247), "00", TEXT(K247, "00")) &amp; "." &amp; IF(ISBLANK(L247), "00", TEXT(L247, "00")))</f>
        <v/>
      </c>
      <c r="N247" s="69" t="n"/>
      <c r="O247">
        <f>IF(AND(NOT(M247=""),NOT(ISBLANK(H247)),NOT(M247="0:00.00")),1,0)</f>
        <v/>
      </c>
      <c r="CJ247" s="70" t="n"/>
    </row>
    <row r="248">
      <c r="A248" t="inlineStr"/>
      <c r="G248" s="63" t="n"/>
      <c r="I248" s="74" t="n"/>
    </row>
    <row r="249">
      <c r="A249" t="inlineStr"/>
      <c r="B249" s="57" t="inlineStr"/>
      <c r="C249" s="57" t="inlineStr">
        <is>
          <t>Фамилия</t>
        </is>
      </c>
      <c r="D249" s="57" t="inlineStr">
        <is>
          <t>Имя</t>
        </is>
      </c>
      <c r="E249" s="58" t="inlineStr">
        <is>
          <t>г.р.</t>
        </is>
      </c>
      <c r="F249" s="59" t="inlineStr">
        <is>
          <t>пол</t>
        </is>
      </c>
      <c r="G249" s="57" t="inlineStr"/>
      <c r="H249" s="57" t="inlineStr">
        <is>
          <t>Дистанции</t>
        </is>
      </c>
      <c r="I249" s="60" t="inlineStr"/>
      <c r="J249" s="58" t="inlineStr">
        <is>
          <t>мин</t>
        </is>
      </c>
      <c r="K249" s="58" t="inlineStr">
        <is>
          <t>сек</t>
        </is>
      </c>
      <c r="L249" s="58" t="inlineStr">
        <is>
          <t>сотые</t>
        </is>
      </c>
      <c r="M249" s="58" t="inlineStr">
        <is>
          <t>заявка</t>
        </is>
      </c>
      <c r="N249" s="58" t="inlineStr">
        <is>
          <t>лично(вне конкурса)</t>
        </is>
      </c>
      <c r="CJ249" s="57" t="inlineStr">
        <is>
          <t>класс(параспорт)</t>
        </is>
      </c>
    </row>
    <row r="250">
      <c r="A250" t="inlineStr"/>
      <c r="B250" s="47">
        <f>IF(OR(ISBLANK(C250),ISBLANK(D250),ISBLANK(E250),ISBLANK(F250),D251=0),"",COUNT(B15:B249)+1)</f>
        <v/>
      </c>
      <c r="C250" s="61" t="n"/>
      <c r="D250" s="61" t="n"/>
      <c r="E250" s="62" t="n"/>
      <c r="F250" s="62" t="n"/>
      <c r="G250" s="63" t="n"/>
      <c r="H250" s="64" t="n"/>
      <c r="I250" s="65">
        <f>IFERROR(INDEX(O3:AA3, 1, MATCH(H250, O2:AA2, 0)), "")</f>
        <v/>
      </c>
      <c r="J250" s="66" t="n"/>
      <c r="K250" s="67" t="n"/>
      <c r="L250" s="66" t="n"/>
      <c r="M250" s="68">
        <f>IF(AND(ISBLANK(J250), ISBLANK(K250), ISBLANK(L250)), "", IF(ISBLANK(J250), "0", J250) &amp; ":" &amp; IF(ISBLANK(K250), "00", TEXT(K250, "00")) &amp; "." &amp; IF(ISBLANK(L250), "00", TEXT(L250, "00")))</f>
        <v/>
      </c>
      <c r="N250" s="69" t="n"/>
      <c r="O250">
        <f>IF(AND(NOT(M250=""),NOT(ISBLANK(H250)),NOT(M250="0:00.00")),1,0)</f>
        <v/>
      </c>
      <c r="CJ250" s="70" t="n"/>
    </row>
    <row r="251">
      <c r="A251" t="inlineStr"/>
      <c r="C251" s="71" t="inlineStr">
        <is>
          <t>Кол-во дистанций</t>
        </is>
      </c>
      <c r="D251" s="72">
        <f>SUM(O250:O252)</f>
        <v/>
      </c>
      <c r="G251" s="63" t="n"/>
      <c r="H251" s="64" t="n"/>
      <c r="I251" s="65">
        <f>IFERROR(INDEX(O3:AA3, 1, MATCH(H251, O2:AA2, 0)), "")</f>
        <v/>
      </c>
      <c r="J251" s="66" t="n"/>
      <c r="K251" s="67" t="n"/>
      <c r="L251" s="66" t="n"/>
      <c r="M251" s="68">
        <f>IF(AND(ISBLANK(J251), ISBLANK(K251), ISBLANK(L251)), "", IF(ISBLANK(J251), "0", J251) &amp; ":" &amp; IF(ISBLANK(K251), "00", TEXT(K251, "00")) &amp; "." &amp; IF(ISBLANK(L251), "00", TEXT(L251, "00")))</f>
        <v/>
      </c>
      <c r="N251" s="69" t="n"/>
      <c r="O251">
        <f>IF(AND(NOT(M251=""),NOT(ISBLANK(H251)),NOT(M251="0:00.00")),1,0)</f>
        <v/>
      </c>
      <c r="CJ251" s="70" t="n"/>
    </row>
    <row r="252">
      <c r="A252" t="inlineStr"/>
      <c r="C252" s="73">
        <f>IF((SUMPRODUCT(COUNTIF(H250:H252,H250:H252)^(2*ISBLANK(H250:H252)-1)))&lt;COUNTA(H250:H252),"Выбраны одинаковые дистанции","")</f>
        <v/>
      </c>
      <c r="G252" s="63" t="n"/>
      <c r="H252" s="64" t="n"/>
      <c r="I252" s="65">
        <f>IFERROR(INDEX(O3:AA3, 1, MATCH(H252, O2:AA2, 0)), "")</f>
        <v/>
      </c>
      <c r="J252" s="66" t="n"/>
      <c r="K252" s="67" t="n"/>
      <c r="L252" s="66" t="n"/>
      <c r="M252" s="68">
        <f>IF(AND(ISBLANK(J252), ISBLANK(K252), ISBLANK(L252)), "", IF(ISBLANK(J252), "0", J252) &amp; ":" &amp; IF(ISBLANK(K252), "00", TEXT(K252, "00")) &amp; "." &amp; IF(ISBLANK(L252), "00", TEXT(L252, "00")))</f>
        <v/>
      </c>
      <c r="N252" s="69" t="n"/>
      <c r="O252">
        <f>IF(AND(NOT(M252=""),NOT(ISBLANK(H252)),NOT(M252="0:00.00")),1,0)</f>
        <v/>
      </c>
      <c r="CJ252" s="70" t="n"/>
    </row>
    <row r="253">
      <c r="A253" t="inlineStr"/>
      <c r="G253" s="63" t="n"/>
      <c r="I253" s="74" t="n"/>
    </row>
    <row r="254">
      <c r="A254" t="inlineStr"/>
      <c r="B254" s="57" t="inlineStr"/>
      <c r="C254" s="57" t="inlineStr">
        <is>
          <t>Фамилия</t>
        </is>
      </c>
      <c r="D254" s="57" t="inlineStr">
        <is>
          <t>Имя</t>
        </is>
      </c>
      <c r="E254" s="58" t="inlineStr">
        <is>
          <t>г.р.</t>
        </is>
      </c>
      <c r="F254" s="59" t="inlineStr">
        <is>
          <t>пол</t>
        </is>
      </c>
      <c r="G254" s="57" t="inlineStr"/>
      <c r="H254" s="57" t="inlineStr">
        <is>
          <t>Дистанции</t>
        </is>
      </c>
      <c r="I254" s="60" t="inlineStr"/>
      <c r="J254" s="58" t="inlineStr">
        <is>
          <t>мин</t>
        </is>
      </c>
      <c r="K254" s="58" t="inlineStr">
        <is>
          <t>сек</t>
        </is>
      </c>
      <c r="L254" s="58" t="inlineStr">
        <is>
          <t>сотые</t>
        </is>
      </c>
      <c r="M254" s="58" t="inlineStr">
        <is>
          <t>заявка</t>
        </is>
      </c>
      <c r="N254" s="58" t="inlineStr">
        <is>
          <t>лично(вне конкурса)</t>
        </is>
      </c>
      <c r="CJ254" s="57" t="inlineStr">
        <is>
          <t>класс(параспорт)</t>
        </is>
      </c>
    </row>
    <row r="255">
      <c r="A255" t="inlineStr"/>
      <c r="B255" s="47">
        <f>IF(OR(ISBLANK(C255),ISBLANK(D255),ISBLANK(E255),ISBLANK(F255),D256=0),"",COUNT(B15:B254)+1)</f>
        <v/>
      </c>
      <c r="C255" s="61" t="n"/>
      <c r="D255" s="61" t="n"/>
      <c r="E255" s="62" t="n"/>
      <c r="F255" s="62" t="n"/>
      <c r="G255" s="63" t="n"/>
      <c r="H255" s="64" t="n"/>
      <c r="I255" s="65">
        <f>IFERROR(INDEX(O3:AA3, 1, MATCH(H255, O2:AA2, 0)), "")</f>
        <v/>
      </c>
      <c r="J255" s="66" t="n"/>
      <c r="K255" s="67" t="n"/>
      <c r="L255" s="66" t="n"/>
      <c r="M255" s="68">
        <f>IF(AND(ISBLANK(J255), ISBLANK(K255), ISBLANK(L255)), "", IF(ISBLANK(J255), "0", J255) &amp; ":" &amp; IF(ISBLANK(K255), "00", TEXT(K255, "00")) &amp; "." &amp; IF(ISBLANK(L255), "00", TEXT(L255, "00")))</f>
        <v/>
      </c>
      <c r="N255" s="69" t="n"/>
      <c r="O255">
        <f>IF(AND(NOT(M255=""),NOT(ISBLANK(H255)),NOT(M255="0:00.00")),1,0)</f>
        <v/>
      </c>
      <c r="CJ255" s="70" t="n"/>
    </row>
    <row r="256">
      <c r="A256" t="inlineStr"/>
      <c r="C256" s="71" t="inlineStr">
        <is>
          <t>Кол-во дистанций</t>
        </is>
      </c>
      <c r="D256" s="72">
        <f>SUM(O255:O257)</f>
        <v/>
      </c>
      <c r="G256" s="63" t="n"/>
      <c r="H256" s="64" t="n"/>
      <c r="I256" s="65">
        <f>IFERROR(INDEX(O3:AA3, 1, MATCH(H256, O2:AA2, 0)), "")</f>
        <v/>
      </c>
      <c r="J256" s="66" t="n"/>
      <c r="K256" s="67" t="n"/>
      <c r="L256" s="66" t="n"/>
      <c r="M256" s="68">
        <f>IF(AND(ISBLANK(J256), ISBLANK(K256), ISBLANK(L256)), "", IF(ISBLANK(J256), "0", J256) &amp; ":" &amp; IF(ISBLANK(K256), "00", TEXT(K256, "00")) &amp; "." &amp; IF(ISBLANK(L256), "00", TEXT(L256, "00")))</f>
        <v/>
      </c>
      <c r="N256" s="69" t="n"/>
      <c r="O256">
        <f>IF(AND(NOT(M256=""),NOT(ISBLANK(H256)),NOT(M256="0:00.00")),1,0)</f>
        <v/>
      </c>
      <c r="CJ256" s="70" t="n"/>
    </row>
    <row r="257">
      <c r="A257" t="inlineStr"/>
      <c r="C257" s="73">
        <f>IF((SUMPRODUCT(COUNTIF(H255:H257,H255:H257)^(2*ISBLANK(H255:H257)-1)))&lt;COUNTA(H255:H257),"Выбраны одинаковые дистанции","")</f>
        <v/>
      </c>
      <c r="G257" s="63" t="n"/>
      <c r="H257" s="64" t="n"/>
      <c r="I257" s="65">
        <f>IFERROR(INDEX(O3:AA3, 1, MATCH(H257, O2:AA2, 0)), "")</f>
        <v/>
      </c>
      <c r="J257" s="66" t="n"/>
      <c r="K257" s="67" t="n"/>
      <c r="L257" s="66" t="n"/>
      <c r="M257" s="68">
        <f>IF(AND(ISBLANK(J257), ISBLANK(K257), ISBLANK(L257)), "", IF(ISBLANK(J257), "0", J257) &amp; ":" &amp; IF(ISBLANK(K257), "00", TEXT(K257, "00")) &amp; "." &amp; IF(ISBLANK(L257), "00", TEXT(L257, "00")))</f>
        <v/>
      </c>
      <c r="N257" s="69" t="n"/>
      <c r="O257">
        <f>IF(AND(NOT(M257=""),NOT(ISBLANK(H257)),NOT(M257="0:00.00")),1,0)</f>
        <v/>
      </c>
      <c r="CJ257" s="70" t="n"/>
    </row>
    <row r="258">
      <c r="A258" t="inlineStr"/>
      <c r="G258" s="63" t="n"/>
      <c r="I258" s="74" t="n"/>
    </row>
    <row r="259">
      <c r="A259" t="inlineStr"/>
      <c r="B259" s="57" t="inlineStr"/>
      <c r="C259" s="57" t="inlineStr">
        <is>
          <t>Фамилия</t>
        </is>
      </c>
      <c r="D259" s="57" t="inlineStr">
        <is>
          <t>Имя</t>
        </is>
      </c>
      <c r="E259" s="58" t="inlineStr">
        <is>
          <t>г.р.</t>
        </is>
      </c>
      <c r="F259" s="59" t="inlineStr">
        <is>
          <t>пол</t>
        </is>
      </c>
      <c r="G259" s="57" t="inlineStr"/>
      <c r="H259" s="57" t="inlineStr">
        <is>
          <t>Дистанции</t>
        </is>
      </c>
      <c r="I259" s="60" t="inlineStr"/>
      <c r="J259" s="58" t="inlineStr">
        <is>
          <t>мин</t>
        </is>
      </c>
      <c r="K259" s="58" t="inlineStr">
        <is>
          <t>сек</t>
        </is>
      </c>
      <c r="L259" s="58" t="inlineStr">
        <is>
          <t>сотые</t>
        </is>
      </c>
      <c r="M259" s="58" t="inlineStr">
        <is>
          <t>заявка</t>
        </is>
      </c>
      <c r="N259" s="58" t="inlineStr">
        <is>
          <t>лично(вне конкурса)</t>
        </is>
      </c>
      <c r="CJ259" s="57" t="inlineStr">
        <is>
          <t>класс(параспорт)</t>
        </is>
      </c>
    </row>
    <row r="260">
      <c r="A260" t="inlineStr"/>
      <c r="B260" s="47">
        <f>IF(OR(ISBLANK(C260),ISBLANK(D260),ISBLANK(E260),ISBLANK(F260),D261=0),"",COUNT(B15:B259)+1)</f>
        <v/>
      </c>
      <c r="C260" s="61" t="n"/>
      <c r="D260" s="61" t="n"/>
      <c r="E260" s="62" t="n"/>
      <c r="F260" s="62" t="n"/>
      <c r="G260" s="63" t="n"/>
      <c r="H260" s="64" t="n"/>
      <c r="I260" s="65">
        <f>IFERROR(INDEX(O3:AA3, 1, MATCH(H260, O2:AA2, 0)), "")</f>
        <v/>
      </c>
      <c r="J260" s="66" t="n"/>
      <c r="K260" s="67" t="n"/>
      <c r="L260" s="66" t="n"/>
      <c r="M260" s="68">
        <f>IF(AND(ISBLANK(J260), ISBLANK(K260), ISBLANK(L260)), "", IF(ISBLANK(J260), "0", J260) &amp; ":" &amp; IF(ISBLANK(K260), "00", TEXT(K260, "00")) &amp; "." &amp; IF(ISBLANK(L260), "00", TEXT(L260, "00")))</f>
        <v/>
      </c>
      <c r="N260" s="69" t="n"/>
      <c r="O260">
        <f>IF(AND(NOT(M260=""),NOT(ISBLANK(H260)),NOT(M260="0:00.00")),1,0)</f>
        <v/>
      </c>
      <c r="CJ260" s="70" t="n"/>
    </row>
    <row r="261">
      <c r="A261" t="inlineStr"/>
      <c r="C261" s="71" t="inlineStr">
        <is>
          <t>Кол-во дистанций</t>
        </is>
      </c>
      <c r="D261" s="72">
        <f>SUM(O260:O262)</f>
        <v/>
      </c>
      <c r="G261" s="63" t="n"/>
      <c r="H261" s="64" t="n"/>
      <c r="I261" s="65">
        <f>IFERROR(INDEX(O3:AA3, 1, MATCH(H261, O2:AA2, 0)), "")</f>
        <v/>
      </c>
      <c r="J261" s="66" t="n"/>
      <c r="K261" s="67" t="n"/>
      <c r="L261" s="66" t="n"/>
      <c r="M261" s="68">
        <f>IF(AND(ISBLANK(J261), ISBLANK(K261), ISBLANK(L261)), "", IF(ISBLANK(J261), "0", J261) &amp; ":" &amp; IF(ISBLANK(K261), "00", TEXT(K261, "00")) &amp; "." &amp; IF(ISBLANK(L261), "00", TEXT(L261, "00")))</f>
        <v/>
      </c>
      <c r="N261" s="69" t="n"/>
      <c r="O261">
        <f>IF(AND(NOT(M261=""),NOT(ISBLANK(H261)),NOT(M261="0:00.00")),1,0)</f>
        <v/>
      </c>
      <c r="CJ261" s="70" t="n"/>
    </row>
    <row r="262">
      <c r="A262" t="inlineStr"/>
      <c r="C262" s="73">
        <f>IF((SUMPRODUCT(COUNTIF(H260:H262,H260:H262)^(2*ISBLANK(H260:H262)-1)))&lt;COUNTA(H260:H262),"Выбраны одинаковые дистанции","")</f>
        <v/>
      </c>
      <c r="G262" s="63" t="n"/>
      <c r="H262" s="64" t="n"/>
      <c r="I262" s="65">
        <f>IFERROR(INDEX(O3:AA3, 1, MATCH(H262, O2:AA2, 0)), "")</f>
        <v/>
      </c>
      <c r="J262" s="66" t="n"/>
      <c r="K262" s="67" t="n"/>
      <c r="L262" s="66" t="n"/>
      <c r="M262" s="68">
        <f>IF(AND(ISBLANK(J262), ISBLANK(K262), ISBLANK(L262)), "", IF(ISBLANK(J262), "0", J262) &amp; ":" &amp; IF(ISBLANK(K262), "00", TEXT(K262, "00")) &amp; "." &amp; IF(ISBLANK(L262), "00", TEXT(L262, "00")))</f>
        <v/>
      </c>
      <c r="N262" s="69" t="n"/>
      <c r="O262">
        <f>IF(AND(NOT(M262=""),NOT(ISBLANK(H262)),NOT(M262="0:00.00")),1,0)</f>
        <v/>
      </c>
      <c r="CJ262" s="70" t="n"/>
    </row>
    <row r="263">
      <c r="A263" t="inlineStr"/>
      <c r="G263" s="63" t="n"/>
      <c r="I263" s="74" t="n"/>
    </row>
    <row r="264">
      <c r="A264" t="inlineStr"/>
      <c r="B264" s="57" t="inlineStr"/>
      <c r="C264" s="57" t="inlineStr">
        <is>
          <t>Фамилия</t>
        </is>
      </c>
      <c r="D264" s="57" t="inlineStr">
        <is>
          <t>Имя</t>
        </is>
      </c>
      <c r="E264" s="58" t="inlineStr">
        <is>
          <t>г.р.</t>
        </is>
      </c>
      <c r="F264" s="59" t="inlineStr">
        <is>
          <t>пол</t>
        </is>
      </c>
      <c r="G264" s="57" t="inlineStr"/>
      <c r="H264" s="57" t="inlineStr">
        <is>
          <t>Дистанции</t>
        </is>
      </c>
      <c r="I264" s="60" t="inlineStr"/>
      <c r="J264" s="58" t="inlineStr">
        <is>
          <t>мин</t>
        </is>
      </c>
      <c r="K264" s="58" t="inlineStr">
        <is>
          <t>сек</t>
        </is>
      </c>
      <c r="L264" s="58" t="inlineStr">
        <is>
          <t>сотые</t>
        </is>
      </c>
      <c r="M264" s="58" t="inlineStr">
        <is>
          <t>заявка</t>
        </is>
      </c>
      <c r="N264" s="58" t="inlineStr">
        <is>
          <t>лично(вне конкурса)</t>
        </is>
      </c>
      <c r="CJ264" s="57" t="inlineStr">
        <is>
          <t>класс(параспорт)</t>
        </is>
      </c>
    </row>
    <row r="265">
      <c r="A265" t="inlineStr"/>
      <c r="B265" s="47">
        <f>IF(OR(ISBLANK(C265),ISBLANK(D265),ISBLANK(E265),ISBLANK(F265),D266=0),"",COUNT(B15:B264)+1)</f>
        <v/>
      </c>
      <c r="C265" s="61" t="n"/>
      <c r="D265" s="61" t="n"/>
      <c r="E265" s="62" t="n"/>
      <c r="F265" s="62" t="n"/>
      <c r="G265" s="63" t="n"/>
      <c r="H265" s="64" t="n"/>
      <c r="I265" s="65">
        <f>IFERROR(INDEX(O3:AA3, 1, MATCH(H265, O2:AA2, 0)), "")</f>
        <v/>
      </c>
      <c r="J265" s="66" t="n"/>
      <c r="K265" s="67" t="n"/>
      <c r="L265" s="66" t="n"/>
      <c r="M265" s="68">
        <f>IF(AND(ISBLANK(J265), ISBLANK(K265), ISBLANK(L265)), "", IF(ISBLANK(J265), "0", J265) &amp; ":" &amp; IF(ISBLANK(K265), "00", TEXT(K265, "00")) &amp; "." &amp; IF(ISBLANK(L265), "00", TEXT(L265, "00")))</f>
        <v/>
      </c>
      <c r="N265" s="69" t="n"/>
      <c r="O265">
        <f>IF(AND(NOT(M265=""),NOT(ISBLANK(H265)),NOT(M265="0:00.00")),1,0)</f>
        <v/>
      </c>
      <c r="CJ265" s="70" t="n"/>
    </row>
    <row r="266">
      <c r="A266" t="inlineStr"/>
      <c r="C266" s="71" t="inlineStr">
        <is>
          <t>Кол-во дистанций</t>
        </is>
      </c>
      <c r="D266" s="72">
        <f>SUM(O265:O267)</f>
        <v/>
      </c>
      <c r="G266" s="63" t="n"/>
      <c r="H266" s="64" t="n"/>
      <c r="I266" s="65">
        <f>IFERROR(INDEX(O3:AA3, 1, MATCH(H266, O2:AA2, 0)), "")</f>
        <v/>
      </c>
      <c r="J266" s="66" t="n"/>
      <c r="K266" s="67" t="n"/>
      <c r="L266" s="66" t="n"/>
      <c r="M266" s="68">
        <f>IF(AND(ISBLANK(J266), ISBLANK(K266), ISBLANK(L266)), "", IF(ISBLANK(J266), "0", J266) &amp; ":" &amp; IF(ISBLANK(K266), "00", TEXT(K266, "00")) &amp; "." &amp; IF(ISBLANK(L266), "00", TEXT(L266, "00")))</f>
        <v/>
      </c>
      <c r="N266" s="69" t="n"/>
      <c r="O266">
        <f>IF(AND(NOT(M266=""),NOT(ISBLANK(H266)),NOT(M266="0:00.00")),1,0)</f>
        <v/>
      </c>
      <c r="CJ266" s="70" t="n"/>
    </row>
    <row r="267">
      <c r="A267" t="inlineStr"/>
      <c r="C267" s="73">
        <f>IF((SUMPRODUCT(COUNTIF(H265:H267,H265:H267)^(2*ISBLANK(H265:H267)-1)))&lt;COUNTA(H265:H267),"Выбраны одинаковые дистанции","")</f>
        <v/>
      </c>
      <c r="G267" s="63" t="n"/>
      <c r="H267" s="64" t="n"/>
      <c r="I267" s="65">
        <f>IFERROR(INDEX(O3:AA3, 1, MATCH(H267, O2:AA2, 0)), "")</f>
        <v/>
      </c>
      <c r="J267" s="66" t="n"/>
      <c r="K267" s="67" t="n"/>
      <c r="L267" s="66" t="n"/>
      <c r="M267" s="68">
        <f>IF(AND(ISBLANK(J267), ISBLANK(K267), ISBLANK(L267)), "", IF(ISBLANK(J267), "0", J267) &amp; ":" &amp; IF(ISBLANK(K267), "00", TEXT(K267, "00")) &amp; "." &amp; IF(ISBLANK(L267), "00", TEXT(L267, "00")))</f>
        <v/>
      </c>
      <c r="N267" s="69" t="n"/>
      <c r="O267">
        <f>IF(AND(NOT(M267=""),NOT(ISBLANK(H267)),NOT(M267="0:00.00")),1,0)</f>
        <v/>
      </c>
      <c r="CJ267" s="70" t="n"/>
    </row>
    <row r="268">
      <c r="A268" t="inlineStr"/>
      <c r="G268" s="63" t="n"/>
      <c r="I268" s="74" t="n"/>
    </row>
    <row r="269">
      <c r="A269" t="inlineStr"/>
      <c r="B269" s="57" t="inlineStr"/>
      <c r="C269" s="57" t="inlineStr">
        <is>
          <t>Фамилия</t>
        </is>
      </c>
      <c r="D269" s="57" t="inlineStr">
        <is>
          <t>Имя</t>
        </is>
      </c>
      <c r="E269" s="58" t="inlineStr">
        <is>
          <t>г.р.</t>
        </is>
      </c>
      <c r="F269" s="59" t="inlineStr">
        <is>
          <t>пол</t>
        </is>
      </c>
      <c r="G269" s="57" t="inlineStr"/>
      <c r="H269" s="57" t="inlineStr">
        <is>
          <t>Дистанции</t>
        </is>
      </c>
      <c r="I269" s="60" t="inlineStr"/>
      <c r="J269" s="58" t="inlineStr">
        <is>
          <t>мин</t>
        </is>
      </c>
      <c r="K269" s="58" t="inlineStr">
        <is>
          <t>сек</t>
        </is>
      </c>
      <c r="L269" s="58" t="inlineStr">
        <is>
          <t>сотые</t>
        </is>
      </c>
      <c r="M269" s="58" t="inlineStr">
        <is>
          <t>заявка</t>
        </is>
      </c>
      <c r="N269" s="58" t="inlineStr">
        <is>
          <t>лично(вне конкурса)</t>
        </is>
      </c>
      <c r="CJ269" s="57" t="inlineStr">
        <is>
          <t>класс(параспорт)</t>
        </is>
      </c>
    </row>
    <row r="270">
      <c r="A270" t="inlineStr"/>
      <c r="B270" s="47">
        <f>IF(OR(ISBLANK(C270),ISBLANK(D270),ISBLANK(E270),ISBLANK(F270),D271=0),"",COUNT(B15:B269)+1)</f>
        <v/>
      </c>
      <c r="C270" s="61" t="n"/>
      <c r="D270" s="61" t="n"/>
      <c r="E270" s="62" t="n"/>
      <c r="F270" s="62" t="n"/>
      <c r="G270" s="63" t="n"/>
      <c r="H270" s="64" t="n"/>
      <c r="I270" s="65">
        <f>IFERROR(INDEX(O3:AA3, 1, MATCH(H270, O2:AA2, 0)), "")</f>
        <v/>
      </c>
      <c r="J270" s="66" t="n"/>
      <c r="K270" s="67" t="n"/>
      <c r="L270" s="66" t="n"/>
      <c r="M270" s="68">
        <f>IF(AND(ISBLANK(J270), ISBLANK(K270), ISBLANK(L270)), "", IF(ISBLANK(J270), "0", J270) &amp; ":" &amp; IF(ISBLANK(K270), "00", TEXT(K270, "00")) &amp; "." &amp; IF(ISBLANK(L270), "00", TEXT(L270, "00")))</f>
        <v/>
      </c>
      <c r="N270" s="69" t="n"/>
      <c r="O270">
        <f>IF(AND(NOT(M270=""),NOT(ISBLANK(H270)),NOT(M270="0:00.00")),1,0)</f>
        <v/>
      </c>
      <c r="CJ270" s="70" t="n"/>
    </row>
    <row r="271">
      <c r="A271" t="inlineStr"/>
      <c r="C271" s="71" t="inlineStr">
        <is>
          <t>Кол-во дистанций</t>
        </is>
      </c>
      <c r="D271" s="72">
        <f>SUM(O270:O272)</f>
        <v/>
      </c>
      <c r="G271" s="63" t="n"/>
      <c r="H271" s="64" t="n"/>
      <c r="I271" s="65">
        <f>IFERROR(INDEX(O3:AA3, 1, MATCH(H271, O2:AA2, 0)), "")</f>
        <v/>
      </c>
      <c r="J271" s="66" t="n"/>
      <c r="K271" s="67" t="n"/>
      <c r="L271" s="66" t="n"/>
      <c r="M271" s="68">
        <f>IF(AND(ISBLANK(J271), ISBLANK(K271), ISBLANK(L271)), "", IF(ISBLANK(J271), "0", J271) &amp; ":" &amp; IF(ISBLANK(K271), "00", TEXT(K271, "00")) &amp; "." &amp; IF(ISBLANK(L271), "00", TEXT(L271, "00")))</f>
        <v/>
      </c>
      <c r="N271" s="69" t="n"/>
      <c r="O271">
        <f>IF(AND(NOT(M271=""),NOT(ISBLANK(H271)),NOT(M271="0:00.00")),1,0)</f>
        <v/>
      </c>
      <c r="CJ271" s="70" t="n"/>
    </row>
    <row r="272">
      <c r="A272" t="inlineStr"/>
      <c r="C272" s="73">
        <f>IF((SUMPRODUCT(COUNTIF(H270:H272,H270:H272)^(2*ISBLANK(H270:H272)-1)))&lt;COUNTA(H270:H272),"Выбраны одинаковые дистанции","")</f>
        <v/>
      </c>
      <c r="G272" s="63" t="n"/>
      <c r="H272" s="64" t="n"/>
      <c r="I272" s="65">
        <f>IFERROR(INDEX(O3:AA3, 1, MATCH(H272, O2:AA2, 0)), "")</f>
        <v/>
      </c>
      <c r="J272" s="66" t="n"/>
      <c r="K272" s="67" t="n"/>
      <c r="L272" s="66" t="n"/>
      <c r="M272" s="68">
        <f>IF(AND(ISBLANK(J272), ISBLANK(K272), ISBLANK(L272)), "", IF(ISBLANK(J272), "0", J272) &amp; ":" &amp; IF(ISBLANK(K272), "00", TEXT(K272, "00")) &amp; "." &amp; IF(ISBLANK(L272), "00", TEXT(L272, "00")))</f>
        <v/>
      </c>
      <c r="N272" s="69" t="n"/>
      <c r="O272">
        <f>IF(AND(NOT(M272=""),NOT(ISBLANK(H272)),NOT(M272="0:00.00")),1,0)</f>
        <v/>
      </c>
      <c r="CJ272" s="70" t="n"/>
    </row>
    <row r="273">
      <c r="A273" t="inlineStr"/>
      <c r="G273" s="63" t="n"/>
      <c r="I273" s="74" t="n"/>
    </row>
    <row r="274">
      <c r="A274" t="inlineStr"/>
      <c r="B274" s="57" t="inlineStr"/>
      <c r="C274" s="57" t="inlineStr">
        <is>
          <t>Фамилия</t>
        </is>
      </c>
      <c r="D274" s="57" t="inlineStr">
        <is>
          <t>Имя</t>
        </is>
      </c>
      <c r="E274" s="58" t="inlineStr">
        <is>
          <t>г.р.</t>
        </is>
      </c>
      <c r="F274" s="59" t="inlineStr">
        <is>
          <t>пол</t>
        </is>
      </c>
      <c r="G274" s="57" t="inlineStr"/>
      <c r="H274" s="57" t="inlineStr">
        <is>
          <t>Дистанции</t>
        </is>
      </c>
      <c r="I274" s="60" t="inlineStr"/>
      <c r="J274" s="58" t="inlineStr">
        <is>
          <t>мин</t>
        </is>
      </c>
      <c r="K274" s="58" t="inlineStr">
        <is>
          <t>сек</t>
        </is>
      </c>
      <c r="L274" s="58" t="inlineStr">
        <is>
          <t>сотые</t>
        </is>
      </c>
      <c r="M274" s="58" t="inlineStr">
        <is>
          <t>заявка</t>
        </is>
      </c>
      <c r="N274" s="58" t="inlineStr">
        <is>
          <t>лично(вне конкурса)</t>
        </is>
      </c>
      <c r="CJ274" s="57" t="inlineStr">
        <is>
          <t>класс(параспорт)</t>
        </is>
      </c>
    </row>
    <row r="275">
      <c r="A275" t="inlineStr"/>
      <c r="B275" s="47">
        <f>IF(OR(ISBLANK(C275),ISBLANK(D275),ISBLANK(E275),ISBLANK(F275),D276=0),"",COUNT(B15:B274)+1)</f>
        <v/>
      </c>
      <c r="C275" s="61" t="n"/>
      <c r="D275" s="61" t="n"/>
      <c r="E275" s="62" t="n"/>
      <c r="F275" s="62" t="n"/>
      <c r="G275" s="63" t="n"/>
      <c r="H275" s="64" t="n"/>
      <c r="I275" s="65">
        <f>IFERROR(INDEX(O3:AA3, 1, MATCH(H275, O2:AA2, 0)), "")</f>
        <v/>
      </c>
      <c r="J275" s="66" t="n"/>
      <c r="K275" s="67" t="n"/>
      <c r="L275" s="66" t="n"/>
      <c r="M275" s="68">
        <f>IF(AND(ISBLANK(J275), ISBLANK(K275), ISBLANK(L275)), "", IF(ISBLANK(J275), "0", J275) &amp; ":" &amp; IF(ISBLANK(K275), "00", TEXT(K275, "00")) &amp; "." &amp; IF(ISBLANK(L275), "00", TEXT(L275, "00")))</f>
        <v/>
      </c>
      <c r="N275" s="69" t="n"/>
      <c r="O275">
        <f>IF(AND(NOT(M275=""),NOT(ISBLANK(H275)),NOT(M275="0:00.00")),1,0)</f>
        <v/>
      </c>
      <c r="CJ275" s="70" t="n"/>
    </row>
    <row r="276">
      <c r="A276" t="inlineStr"/>
      <c r="C276" s="71" t="inlineStr">
        <is>
          <t>Кол-во дистанций</t>
        </is>
      </c>
      <c r="D276" s="72">
        <f>SUM(O275:O277)</f>
        <v/>
      </c>
      <c r="G276" s="63" t="n"/>
      <c r="H276" s="64" t="n"/>
      <c r="I276" s="65">
        <f>IFERROR(INDEX(O3:AA3, 1, MATCH(H276, O2:AA2, 0)), "")</f>
        <v/>
      </c>
      <c r="J276" s="66" t="n"/>
      <c r="K276" s="67" t="n"/>
      <c r="L276" s="66" t="n"/>
      <c r="M276" s="68">
        <f>IF(AND(ISBLANK(J276), ISBLANK(K276), ISBLANK(L276)), "", IF(ISBLANK(J276), "0", J276) &amp; ":" &amp; IF(ISBLANK(K276), "00", TEXT(K276, "00")) &amp; "." &amp; IF(ISBLANK(L276), "00", TEXT(L276, "00")))</f>
        <v/>
      </c>
      <c r="N276" s="69" t="n"/>
      <c r="O276">
        <f>IF(AND(NOT(M276=""),NOT(ISBLANK(H276)),NOT(M276="0:00.00")),1,0)</f>
        <v/>
      </c>
      <c r="CJ276" s="70" t="n"/>
    </row>
    <row r="277">
      <c r="A277" t="inlineStr"/>
      <c r="C277" s="73">
        <f>IF((SUMPRODUCT(COUNTIF(H275:H277,H275:H277)^(2*ISBLANK(H275:H277)-1)))&lt;COUNTA(H275:H277),"Выбраны одинаковые дистанции","")</f>
        <v/>
      </c>
      <c r="G277" s="63" t="n"/>
      <c r="H277" s="64" t="n"/>
      <c r="I277" s="65">
        <f>IFERROR(INDEX(O3:AA3, 1, MATCH(H277, O2:AA2, 0)), "")</f>
        <v/>
      </c>
      <c r="J277" s="66" t="n"/>
      <c r="K277" s="67" t="n"/>
      <c r="L277" s="66" t="n"/>
      <c r="M277" s="68">
        <f>IF(AND(ISBLANK(J277), ISBLANK(K277), ISBLANK(L277)), "", IF(ISBLANK(J277), "0", J277) &amp; ":" &amp; IF(ISBLANK(K277), "00", TEXT(K277, "00")) &amp; "." &amp; IF(ISBLANK(L277), "00", TEXT(L277, "00")))</f>
        <v/>
      </c>
      <c r="N277" s="69" t="n"/>
      <c r="O277">
        <f>IF(AND(NOT(M277=""),NOT(ISBLANK(H277)),NOT(M277="0:00.00")),1,0)</f>
        <v/>
      </c>
      <c r="CJ277" s="70" t="n"/>
    </row>
    <row r="278">
      <c r="A278" t="inlineStr"/>
      <c r="G278" s="63" t="n"/>
      <c r="I278" s="74" t="n"/>
    </row>
    <row r="279">
      <c r="A279" t="inlineStr"/>
      <c r="B279" s="57" t="inlineStr"/>
      <c r="C279" s="57" t="inlineStr">
        <is>
          <t>Фамилия</t>
        </is>
      </c>
      <c r="D279" s="57" t="inlineStr">
        <is>
          <t>Имя</t>
        </is>
      </c>
      <c r="E279" s="58" t="inlineStr">
        <is>
          <t>г.р.</t>
        </is>
      </c>
      <c r="F279" s="59" t="inlineStr">
        <is>
          <t>пол</t>
        </is>
      </c>
      <c r="G279" s="57" t="inlineStr"/>
      <c r="H279" s="57" t="inlineStr">
        <is>
          <t>Дистанции</t>
        </is>
      </c>
      <c r="I279" s="60" t="inlineStr"/>
      <c r="J279" s="58" t="inlineStr">
        <is>
          <t>мин</t>
        </is>
      </c>
      <c r="K279" s="58" t="inlineStr">
        <is>
          <t>сек</t>
        </is>
      </c>
      <c r="L279" s="58" t="inlineStr">
        <is>
          <t>сотые</t>
        </is>
      </c>
      <c r="M279" s="58" t="inlineStr">
        <is>
          <t>заявка</t>
        </is>
      </c>
      <c r="N279" s="58" t="inlineStr">
        <is>
          <t>лично(вне конкурса)</t>
        </is>
      </c>
      <c r="CJ279" s="57" t="inlineStr">
        <is>
          <t>класс(параспорт)</t>
        </is>
      </c>
    </row>
    <row r="280">
      <c r="A280" t="inlineStr"/>
      <c r="B280" s="47">
        <f>IF(OR(ISBLANK(C280),ISBLANK(D280),ISBLANK(E280),ISBLANK(F280),D281=0),"",COUNT(B15:B279)+1)</f>
        <v/>
      </c>
      <c r="C280" s="61" t="n"/>
      <c r="D280" s="61" t="n"/>
      <c r="E280" s="62" t="n"/>
      <c r="F280" s="62" t="n"/>
      <c r="G280" s="63" t="n"/>
      <c r="H280" s="64" t="n"/>
      <c r="I280" s="65">
        <f>IFERROR(INDEX(O3:AA3, 1, MATCH(H280, O2:AA2, 0)), "")</f>
        <v/>
      </c>
      <c r="J280" s="66" t="n"/>
      <c r="K280" s="67" t="n"/>
      <c r="L280" s="66" t="n"/>
      <c r="M280" s="68">
        <f>IF(AND(ISBLANK(J280), ISBLANK(K280), ISBLANK(L280)), "", IF(ISBLANK(J280), "0", J280) &amp; ":" &amp; IF(ISBLANK(K280), "00", TEXT(K280, "00")) &amp; "." &amp; IF(ISBLANK(L280), "00", TEXT(L280, "00")))</f>
        <v/>
      </c>
      <c r="N280" s="69" t="n"/>
      <c r="O280">
        <f>IF(AND(NOT(M280=""),NOT(ISBLANK(H280)),NOT(M280="0:00.00")),1,0)</f>
        <v/>
      </c>
      <c r="CJ280" s="70" t="n"/>
    </row>
    <row r="281">
      <c r="A281" t="inlineStr"/>
      <c r="C281" s="71" t="inlineStr">
        <is>
          <t>Кол-во дистанций</t>
        </is>
      </c>
      <c r="D281" s="72">
        <f>SUM(O280:O282)</f>
        <v/>
      </c>
      <c r="G281" s="63" t="n"/>
      <c r="H281" s="64" t="n"/>
      <c r="I281" s="65">
        <f>IFERROR(INDEX(O3:AA3, 1, MATCH(H281, O2:AA2, 0)), "")</f>
        <v/>
      </c>
      <c r="J281" s="66" t="n"/>
      <c r="K281" s="67" t="n"/>
      <c r="L281" s="66" t="n"/>
      <c r="M281" s="68">
        <f>IF(AND(ISBLANK(J281), ISBLANK(K281), ISBLANK(L281)), "", IF(ISBLANK(J281), "0", J281) &amp; ":" &amp; IF(ISBLANK(K281), "00", TEXT(K281, "00")) &amp; "." &amp; IF(ISBLANK(L281), "00", TEXT(L281, "00")))</f>
        <v/>
      </c>
      <c r="N281" s="69" t="n"/>
      <c r="O281">
        <f>IF(AND(NOT(M281=""),NOT(ISBLANK(H281)),NOT(M281="0:00.00")),1,0)</f>
        <v/>
      </c>
      <c r="CJ281" s="70" t="n"/>
    </row>
    <row r="282">
      <c r="A282" t="inlineStr"/>
      <c r="C282" s="73">
        <f>IF((SUMPRODUCT(COUNTIF(H280:H282,H280:H282)^(2*ISBLANK(H280:H282)-1)))&lt;COUNTA(H280:H282),"Выбраны одинаковые дистанции","")</f>
        <v/>
      </c>
      <c r="G282" s="63" t="n"/>
      <c r="H282" s="64" t="n"/>
      <c r="I282" s="65">
        <f>IFERROR(INDEX(O3:AA3, 1, MATCH(H282, O2:AA2, 0)), "")</f>
        <v/>
      </c>
      <c r="J282" s="66" t="n"/>
      <c r="K282" s="67" t="n"/>
      <c r="L282" s="66" t="n"/>
      <c r="M282" s="68">
        <f>IF(AND(ISBLANK(J282), ISBLANK(K282), ISBLANK(L282)), "", IF(ISBLANK(J282), "0", J282) &amp; ":" &amp; IF(ISBLANK(K282), "00", TEXT(K282, "00")) &amp; "." &amp; IF(ISBLANK(L282), "00", TEXT(L282, "00")))</f>
        <v/>
      </c>
      <c r="N282" s="69" t="n"/>
      <c r="O282">
        <f>IF(AND(NOT(M282=""),NOT(ISBLANK(H282)),NOT(M282="0:00.00")),1,0)</f>
        <v/>
      </c>
      <c r="CJ282" s="70" t="n"/>
    </row>
    <row r="283">
      <c r="A283" t="inlineStr"/>
      <c r="G283" s="63" t="n"/>
      <c r="I283" s="74" t="n"/>
    </row>
    <row r="284">
      <c r="A284" t="inlineStr"/>
      <c r="B284" s="57" t="inlineStr"/>
      <c r="C284" s="57" t="inlineStr">
        <is>
          <t>Фамилия</t>
        </is>
      </c>
      <c r="D284" s="57" t="inlineStr">
        <is>
          <t>Имя</t>
        </is>
      </c>
      <c r="E284" s="58" t="inlineStr">
        <is>
          <t>г.р.</t>
        </is>
      </c>
      <c r="F284" s="59" t="inlineStr">
        <is>
          <t>пол</t>
        </is>
      </c>
      <c r="G284" s="57" t="inlineStr"/>
      <c r="H284" s="57" t="inlineStr">
        <is>
          <t>Дистанции</t>
        </is>
      </c>
      <c r="I284" s="60" t="inlineStr"/>
      <c r="J284" s="58" t="inlineStr">
        <is>
          <t>мин</t>
        </is>
      </c>
      <c r="K284" s="58" t="inlineStr">
        <is>
          <t>сек</t>
        </is>
      </c>
      <c r="L284" s="58" t="inlineStr">
        <is>
          <t>сотые</t>
        </is>
      </c>
      <c r="M284" s="58" t="inlineStr">
        <is>
          <t>заявка</t>
        </is>
      </c>
      <c r="N284" s="58" t="inlineStr">
        <is>
          <t>лично(вне конкурса)</t>
        </is>
      </c>
      <c r="CJ284" s="57" t="inlineStr">
        <is>
          <t>класс(параспорт)</t>
        </is>
      </c>
    </row>
    <row r="285">
      <c r="A285" t="inlineStr"/>
      <c r="B285" s="47">
        <f>IF(OR(ISBLANK(C285),ISBLANK(D285),ISBLANK(E285),ISBLANK(F285),D286=0),"",COUNT(B15:B284)+1)</f>
        <v/>
      </c>
      <c r="C285" s="61" t="n"/>
      <c r="D285" s="61" t="n"/>
      <c r="E285" s="62" t="n"/>
      <c r="F285" s="62" t="n"/>
      <c r="G285" s="63" t="n"/>
      <c r="H285" s="64" t="n"/>
      <c r="I285" s="65">
        <f>IFERROR(INDEX(O3:AA3, 1, MATCH(H285, O2:AA2, 0)), "")</f>
        <v/>
      </c>
      <c r="J285" s="66" t="n"/>
      <c r="K285" s="67" t="n"/>
      <c r="L285" s="66" t="n"/>
      <c r="M285" s="68">
        <f>IF(AND(ISBLANK(J285), ISBLANK(K285), ISBLANK(L285)), "", IF(ISBLANK(J285), "0", J285) &amp; ":" &amp; IF(ISBLANK(K285), "00", TEXT(K285, "00")) &amp; "." &amp; IF(ISBLANK(L285), "00", TEXT(L285, "00")))</f>
        <v/>
      </c>
      <c r="N285" s="69" t="n"/>
      <c r="O285">
        <f>IF(AND(NOT(M285=""),NOT(ISBLANK(H285)),NOT(M285="0:00.00")),1,0)</f>
        <v/>
      </c>
      <c r="CJ285" s="70" t="n"/>
    </row>
    <row r="286">
      <c r="A286" t="inlineStr"/>
      <c r="C286" s="71" t="inlineStr">
        <is>
          <t>Кол-во дистанций</t>
        </is>
      </c>
      <c r="D286" s="72">
        <f>SUM(O285:O287)</f>
        <v/>
      </c>
      <c r="G286" s="63" t="n"/>
      <c r="H286" s="64" t="n"/>
      <c r="I286" s="65">
        <f>IFERROR(INDEX(O3:AA3, 1, MATCH(H286, O2:AA2, 0)), "")</f>
        <v/>
      </c>
      <c r="J286" s="66" t="n"/>
      <c r="K286" s="67" t="n"/>
      <c r="L286" s="66" t="n"/>
      <c r="M286" s="68">
        <f>IF(AND(ISBLANK(J286), ISBLANK(K286), ISBLANK(L286)), "", IF(ISBLANK(J286), "0", J286) &amp; ":" &amp; IF(ISBLANK(K286), "00", TEXT(K286, "00")) &amp; "." &amp; IF(ISBLANK(L286), "00", TEXT(L286, "00")))</f>
        <v/>
      </c>
      <c r="N286" s="69" t="n"/>
      <c r="O286">
        <f>IF(AND(NOT(M286=""),NOT(ISBLANK(H286)),NOT(M286="0:00.00")),1,0)</f>
        <v/>
      </c>
      <c r="CJ286" s="70" t="n"/>
    </row>
    <row r="287">
      <c r="A287" t="inlineStr"/>
      <c r="C287" s="73">
        <f>IF((SUMPRODUCT(COUNTIF(H285:H287,H285:H287)^(2*ISBLANK(H285:H287)-1)))&lt;COUNTA(H285:H287),"Выбраны одинаковые дистанции","")</f>
        <v/>
      </c>
      <c r="G287" s="63" t="n"/>
      <c r="H287" s="64" t="n"/>
      <c r="I287" s="65">
        <f>IFERROR(INDEX(O3:AA3, 1, MATCH(H287, O2:AA2, 0)), "")</f>
        <v/>
      </c>
      <c r="J287" s="66" t="n"/>
      <c r="K287" s="67" t="n"/>
      <c r="L287" s="66" t="n"/>
      <c r="M287" s="68">
        <f>IF(AND(ISBLANK(J287), ISBLANK(K287), ISBLANK(L287)), "", IF(ISBLANK(J287), "0", J287) &amp; ":" &amp; IF(ISBLANK(K287), "00", TEXT(K287, "00")) &amp; "." &amp; IF(ISBLANK(L287), "00", TEXT(L287, "00")))</f>
        <v/>
      </c>
      <c r="N287" s="69" t="n"/>
      <c r="O287">
        <f>IF(AND(NOT(M287=""),NOT(ISBLANK(H287)),NOT(M287="0:00.00")),1,0)</f>
        <v/>
      </c>
      <c r="CJ287" s="70" t="n"/>
    </row>
    <row r="288">
      <c r="A288" t="inlineStr"/>
      <c r="G288" s="63" t="n"/>
      <c r="I288" s="74" t="n"/>
    </row>
    <row r="289">
      <c r="A289" t="inlineStr"/>
      <c r="B289" s="57" t="inlineStr"/>
      <c r="C289" s="57" t="inlineStr">
        <is>
          <t>Фамилия</t>
        </is>
      </c>
      <c r="D289" s="57" t="inlineStr">
        <is>
          <t>Имя</t>
        </is>
      </c>
      <c r="E289" s="58" t="inlineStr">
        <is>
          <t>г.р.</t>
        </is>
      </c>
      <c r="F289" s="59" t="inlineStr">
        <is>
          <t>пол</t>
        </is>
      </c>
      <c r="G289" s="57" t="inlineStr"/>
      <c r="H289" s="57" t="inlineStr">
        <is>
          <t>Дистанции</t>
        </is>
      </c>
      <c r="I289" s="60" t="inlineStr"/>
      <c r="J289" s="58" t="inlineStr">
        <is>
          <t>мин</t>
        </is>
      </c>
      <c r="K289" s="58" t="inlineStr">
        <is>
          <t>сек</t>
        </is>
      </c>
      <c r="L289" s="58" t="inlineStr">
        <is>
          <t>сотые</t>
        </is>
      </c>
      <c r="M289" s="58" t="inlineStr">
        <is>
          <t>заявка</t>
        </is>
      </c>
      <c r="N289" s="58" t="inlineStr">
        <is>
          <t>лично(вне конкурса)</t>
        </is>
      </c>
      <c r="CJ289" s="57" t="inlineStr">
        <is>
          <t>класс(параспорт)</t>
        </is>
      </c>
    </row>
    <row r="290">
      <c r="A290" t="inlineStr"/>
      <c r="B290" s="47">
        <f>IF(OR(ISBLANK(C290),ISBLANK(D290),ISBLANK(E290),ISBLANK(F290),D291=0),"",COUNT(B15:B289)+1)</f>
        <v/>
      </c>
      <c r="C290" s="61" t="n"/>
      <c r="D290" s="61" t="n"/>
      <c r="E290" s="62" t="n"/>
      <c r="F290" s="62" t="n"/>
      <c r="G290" s="63" t="n"/>
      <c r="H290" s="64" t="n"/>
      <c r="I290" s="65">
        <f>IFERROR(INDEX(O3:AA3, 1, MATCH(H290, O2:AA2, 0)), "")</f>
        <v/>
      </c>
      <c r="J290" s="66" t="n"/>
      <c r="K290" s="67" t="n"/>
      <c r="L290" s="66" t="n"/>
      <c r="M290" s="68">
        <f>IF(AND(ISBLANK(J290), ISBLANK(K290), ISBLANK(L290)), "", IF(ISBLANK(J290), "0", J290) &amp; ":" &amp; IF(ISBLANK(K290), "00", TEXT(K290, "00")) &amp; "." &amp; IF(ISBLANK(L290), "00", TEXT(L290, "00")))</f>
        <v/>
      </c>
      <c r="N290" s="69" t="n"/>
      <c r="O290">
        <f>IF(AND(NOT(M290=""),NOT(ISBLANK(H290)),NOT(M290="0:00.00")),1,0)</f>
        <v/>
      </c>
      <c r="CJ290" s="70" t="n"/>
    </row>
    <row r="291">
      <c r="A291" t="inlineStr"/>
      <c r="C291" s="71" t="inlineStr">
        <is>
          <t>Кол-во дистанций</t>
        </is>
      </c>
      <c r="D291" s="72">
        <f>SUM(O290:O292)</f>
        <v/>
      </c>
      <c r="G291" s="63" t="n"/>
      <c r="H291" s="64" t="n"/>
      <c r="I291" s="65">
        <f>IFERROR(INDEX(O3:AA3, 1, MATCH(H291, O2:AA2, 0)), "")</f>
        <v/>
      </c>
      <c r="J291" s="66" t="n"/>
      <c r="K291" s="67" t="n"/>
      <c r="L291" s="66" t="n"/>
      <c r="M291" s="68">
        <f>IF(AND(ISBLANK(J291), ISBLANK(K291), ISBLANK(L291)), "", IF(ISBLANK(J291), "0", J291) &amp; ":" &amp; IF(ISBLANK(K291), "00", TEXT(K291, "00")) &amp; "." &amp; IF(ISBLANK(L291), "00", TEXT(L291, "00")))</f>
        <v/>
      </c>
      <c r="N291" s="69" t="n"/>
      <c r="O291">
        <f>IF(AND(NOT(M291=""),NOT(ISBLANK(H291)),NOT(M291="0:00.00")),1,0)</f>
        <v/>
      </c>
      <c r="CJ291" s="70" t="n"/>
    </row>
    <row r="292">
      <c r="A292" t="inlineStr"/>
      <c r="C292" s="73">
        <f>IF((SUMPRODUCT(COUNTIF(H290:H292,H290:H292)^(2*ISBLANK(H290:H292)-1)))&lt;COUNTA(H290:H292),"Выбраны одинаковые дистанции","")</f>
        <v/>
      </c>
      <c r="G292" s="63" t="n"/>
      <c r="H292" s="64" t="n"/>
      <c r="I292" s="65">
        <f>IFERROR(INDEX(O3:AA3, 1, MATCH(H292, O2:AA2, 0)), "")</f>
        <v/>
      </c>
      <c r="J292" s="66" t="n"/>
      <c r="K292" s="67" t="n"/>
      <c r="L292" s="66" t="n"/>
      <c r="M292" s="68">
        <f>IF(AND(ISBLANK(J292), ISBLANK(K292), ISBLANK(L292)), "", IF(ISBLANK(J292), "0", J292) &amp; ":" &amp; IF(ISBLANK(K292), "00", TEXT(K292, "00")) &amp; "." &amp; IF(ISBLANK(L292), "00", TEXT(L292, "00")))</f>
        <v/>
      </c>
      <c r="N292" s="69" t="n"/>
      <c r="O292">
        <f>IF(AND(NOT(M292=""),NOT(ISBLANK(H292)),NOT(M292="0:00.00")),1,0)</f>
        <v/>
      </c>
      <c r="CJ292" s="70" t="n"/>
    </row>
    <row r="293">
      <c r="A293" t="inlineStr"/>
      <c r="G293" s="63" t="n"/>
      <c r="I293" s="74" t="n"/>
    </row>
    <row r="294">
      <c r="A294" t="inlineStr"/>
      <c r="B294" s="57" t="inlineStr"/>
      <c r="C294" s="57" t="inlineStr">
        <is>
          <t>Фамилия</t>
        </is>
      </c>
      <c r="D294" s="57" t="inlineStr">
        <is>
          <t>Имя</t>
        </is>
      </c>
      <c r="E294" s="58" t="inlineStr">
        <is>
          <t>г.р.</t>
        </is>
      </c>
      <c r="F294" s="59" t="inlineStr">
        <is>
          <t>пол</t>
        </is>
      </c>
      <c r="G294" s="57" t="inlineStr"/>
      <c r="H294" s="57" t="inlineStr">
        <is>
          <t>Дистанции</t>
        </is>
      </c>
      <c r="I294" s="60" t="inlineStr"/>
      <c r="J294" s="58" t="inlineStr">
        <is>
          <t>мин</t>
        </is>
      </c>
      <c r="K294" s="58" t="inlineStr">
        <is>
          <t>сек</t>
        </is>
      </c>
      <c r="L294" s="58" t="inlineStr">
        <is>
          <t>сотые</t>
        </is>
      </c>
      <c r="M294" s="58" t="inlineStr">
        <is>
          <t>заявка</t>
        </is>
      </c>
      <c r="N294" s="58" t="inlineStr">
        <is>
          <t>лично(вне конкурса)</t>
        </is>
      </c>
      <c r="CJ294" s="57" t="inlineStr">
        <is>
          <t>класс(параспорт)</t>
        </is>
      </c>
    </row>
    <row r="295">
      <c r="A295" t="inlineStr"/>
      <c r="B295" s="47">
        <f>IF(OR(ISBLANK(C295),ISBLANK(D295),ISBLANK(E295),ISBLANK(F295),D296=0),"",COUNT(B15:B294)+1)</f>
        <v/>
      </c>
      <c r="C295" s="61" t="n"/>
      <c r="D295" s="61" t="n"/>
      <c r="E295" s="62" t="n"/>
      <c r="F295" s="62" t="n"/>
      <c r="G295" s="63" t="n"/>
      <c r="H295" s="64" t="n"/>
      <c r="I295" s="65">
        <f>IFERROR(INDEX(O3:AA3, 1, MATCH(H295, O2:AA2, 0)), "")</f>
        <v/>
      </c>
      <c r="J295" s="66" t="n"/>
      <c r="K295" s="67" t="n"/>
      <c r="L295" s="66" t="n"/>
      <c r="M295" s="68">
        <f>IF(AND(ISBLANK(J295), ISBLANK(K295), ISBLANK(L295)), "", IF(ISBLANK(J295), "0", J295) &amp; ":" &amp; IF(ISBLANK(K295), "00", TEXT(K295, "00")) &amp; "." &amp; IF(ISBLANK(L295), "00", TEXT(L295, "00")))</f>
        <v/>
      </c>
      <c r="N295" s="69" t="n"/>
      <c r="O295">
        <f>IF(AND(NOT(M295=""),NOT(ISBLANK(H295)),NOT(M295="0:00.00")),1,0)</f>
        <v/>
      </c>
      <c r="CJ295" s="70" t="n"/>
    </row>
    <row r="296">
      <c r="A296" t="inlineStr"/>
      <c r="C296" s="71" t="inlineStr">
        <is>
          <t>Кол-во дистанций</t>
        </is>
      </c>
      <c r="D296" s="72">
        <f>SUM(O295:O297)</f>
        <v/>
      </c>
      <c r="G296" s="63" t="n"/>
      <c r="H296" s="64" t="n"/>
      <c r="I296" s="65">
        <f>IFERROR(INDEX(O3:AA3, 1, MATCH(H296, O2:AA2, 0)), "")</f>
        <v/>
      </c>
      <c r="J296" s="66" t="n"/>
      <c r="K296" s="67" t="n"/>
      <c r="L296" s="66" t="n"/>
      <c r="M296" s="68">
        <f>IF(AND(ISBLANK(J296), ISBLANK(K296), ISBLANK(L296)), "", IF(ISBLANK(J296), "0", J296) &amp; ":" &amp; IF(ISBLANK(K296), "00", TEXT(K296, "00")) &amp; "." &amp; IF(ISBLANK(L296), "00", TEXT(L296, "00")))</f>
        <v/>
      </c>
      <c r="N296" s="69" t="n"/>
      <c r="O296">
        <f>IF(AND(NOT(M296=""),NOT(ISBLANK(H296)),NOT(M296="0:00.00")),1,0)</f>
        <v/>
      </c>
      <c r="CJ296" s="70" t="n"/>
    </row>
    <row r="297">
      <c r="A297" t="inlineStr"/>
      <c r="C297" s="73">
        <f>IF((SUMPRODUCT(COUNTIF(H295:H297,H295:H297)^(2*ISBLANK(H295:H297)-1)))&lt;COUNTA(H295:H297),"Выбраны одинаковые дистанции","")</f>
        <v/>
      </c>
      <c r="G297" s="63" t="n"/>
      <c r="H297" s="64" t="n"/>
      <c r="I297" s="65">
        <f>IFERROR(INDEX(O3:AA3, 1, MATCH(H297, O2:AA2, 0)), "")</f>
        <v/>
      </c>
      <c r="J297" s="66" t="n"/>
      <c r="K297" s="67" t="n"/>
      <c r="L297" s="66" t="n"/>
      <c r="M297" s="68">
        <f>IF(AND(ISBLANK(J297), ISBLANK(K297), ISBLANK(L297)), "", IF(ISBLANK(J297), "0", J297) &amp; ":" &amp; IF(ISBLANK(K297), "00", TEXT(K297, "00")) &amp; "." &amp; IF(ISBLANK(L297), "00", TEXT(L297, "00")))</f>
        <v/>
      </c>
      <c r="N297" s="69" t="n"/>
      <c r="O297">
        <f>IF(AND(NOT(M297=""),NOT(ISBLANK(H297)),NOT(M297="0:00.00")),1,0)</f>
        <v/>
      </c>
      <c r="CJ297" s="70" t="n"/>
    </row>
    <row r="298">
      <c r="A298" t="inlineStr"/>
      <c r="G298" s="63" t="n"/>
      <c r="I298" s="74" t="n"/>
    </row>
    <row r="299">
      <c r="A299" t="inlineStr"/>
      <c r="B299" s="57" t="inlineStr"/>
      <c r="C299" s="57" t="inlineStr">
        <is>
          <t>Фамилия</t>
        </is>
      </c>
      <c r="D299" s="57" t="inlineStr">
        <is>
          <t>Имя</t>
        </is>
      </c>
      <c r="E299" s="58" t="inlineStr">
        <is>
          <t>г.р.</t>
        </is>
      </c>
      <c r="F299" s="59" t="inlineStr">
        <is>
          <t>пол</t>
        </is>
      </c>
      <c r="G299" s="57" t="inlineStr"/>
      <c r="H299" s="57" t="inlineStr">
        <is>
          <t>Дистанции</t>
        </is>
      </c>
      <c r="I299" s="60" t="inlineStr"/>
      <c r="J299" s="58" t="inlineStr">
        <is>
          <t>мин</t>
        </is>
      </c>
      <c r="K299" s="58" t="inlineStr">
        <is>
          <t>сек</t>
        </is>
      </c>
      <c r="L299" s="58" t="inlineStr">
        <is>
          <t>сотые</t>
        </is>
      </c>
      <c r="M299" s="58" t="inlineStr">
        <is>
          <t>заявка</t>
        </is>
      </c>
      <c r="N299" s="58" t="inlineStr">
        <is>
          <t>лично(вне конкурса)</t>
        </is>
      </c>
      <c r="CJ299" s="57" t="inlineStr">
        <is>
          <t>класс(параспорт)</t>
        </is>
      </c>
    </row>
    <row r="300">
      <c r="A300" t="inlineStr"/>
      <c r="B300" s="47">
        <f>IF(OR(ISBLANK(C300),ISBLANK(D300),ISBLANK(E300),ISBLANK(F300),D301=0),"",COUNT(B15:B299)+1)</f>
        <v/>
      </c>
      <c r="C300" s="61" t="n"/>
      <c r="D300" s="61" t="n"/>
      <c r="E300" s="62" t="n"/>
      <c r="F300" s="62" t="n"/>
      <c r="G300" s="63" t="n"/>
      <c r="H300" s="64" t="n"/>
      <c r="I300" s="65">
        <f>IFERROR(INDEX(O3:AA3, 1, MATCH(H300, O2:AA2, 0)), "")</f>
        <v/>
      </c>
      <c r="J300" s="66" t="n"/>
      <c r="K300" s="67" t="n"/>
      <c r="L300" s="66" t="n"/>
      <c r="M300" s="68">
        <f>IF(AND(ISBLANK(J300), ISBLANK(K300), ISBLANK(L300)), "", IF(ISBLANK(J300), "0", J300) &amp; ":" &amp; IF(ISBLANK(K300), "00", TEXT(K300, "00")) &amp; "." &amp; IF(ISBLANK(L300), "00", TEXT(L300, "00")))</f>
        <v/>
      </c>
      <c r="N300" s="69" t="n"/>
      <c r="O300">
        <f>IF(AND(NOT(M300=""),NOT(ISBLANK(H300)),NOT(M300="0:00.00")),1,0)</f>
        <v/>
      </c>
      <c r="CJ300" s="70" t="n"/>
    </row>
    <row r="301">
      <c r="A301" t="inlineStr"/>
      <c r="C301" s="71" t="inlineStr">
        <is>
          <t>Кол-во дистанций</t>
        </is>
      </c>
      <c r="D301" s="72">
        <f>SUM(O300:O302)</f>
        <v/>
      </c>
      <c r="G301" s="63" t="n"/>
      <c r="H301" s="64" t="n"/>
      <c r="I301" s="65">
        <f>IFERROR(INDEX(O3:AA3, 1, MATCH(H301, O2:AA2, 0)), "")</f>
        <v/>
      </c>
      <c r="J301" s="66" t="n"/>
      <c r="K301" s="67" t="n"/>
      <c r="L301" s="66" t="n"/>
      <c r="M301" s="68">
        <f>IF(AND(ISBLANK(J301), ISBLANK(K301), ISBLANK(L301)), "", IF(ISBLANK(J301), "0", J301) &amp; ":" &amp; IF(ISBLANK(K301), "00", TEXT(K301, "00")) &amp; "." &amp; IF(ISBLANK(L301), "00", TEXT(L301, "00")))</f>
        <v/>
      </c>
      <c r="N301" s="69" t="n"/>
      <c r="O301">
        <f>IF(AND(NOT(M301=""),NOT(ISBLANK(H301)),NOT(M301="0:00.00")),1,0)</f>
        <v/>
      </c>
      <c r="CJ301" s="70" t="n"/>
    </row>
    <row r="302">
      <c r="A302" t="inlineStr"/>
      <c r="C302" s="73">
        <f>IF((SUMPRODUCT(COUNTIF(H300:H302,H300:H302)^(2*ISBLANK(H300:H302)-1)))&lt;COUNTA(H300:H302),"Выбраны одинаковые дистанции","")</f>
        <v/>
      </c>
      <c r="G302" s="63" t="n"/>
      <c r="H302" s="64" t="n"/>
      <c r="I302" s="65">
        <f>IFERROR(INDEX(O3:AA3, 1, MATCH(H302, O2:AA2, 0)), "")</f>
        <v/>
      </c>
      <c r="J302" s="66" t="n"/>
      <c r="K302" s="67" t="n"/>
      <c r="L302" s="66" t="n"/>
      <c r="M302" s="68">
        <f>IF(AND(ISBLANK(J302), ISBLANK(K302), ISBLANK(L302)), "", IF(ISBLANK(J302), "0", J302) &amp; ":" &amp; IF(ISBLANK(K302), "00", TEXT(K302, "00")) &amp; "." &amp; IF(ISBLANK(L302), "00", TEXT(L302, "00")))</f>
        <v/>
      </c>
      <c r="N302" s="69" t="n"/>
      <c r="O302">
        <f>IF(AND(NOT(M302=""),NOT(ISBLANK(H302)),NOT(M302="0:00.00")),1,0)</f>
        <v/>
      </c>
      <c r="CJ302" s="70" t="n"/>
    </row>
    <row r="303">
      <c r="A303" t="inlineStr"/>
      <c r="G303" s="63" t="n"/>
      <c r="I303" s="74" t="n"/>
    </row>
    <row r="304">
      <c r="A304" t="inlineStr"/>
      <c r="B304" s="57" t="inlineStr"/>
      <c r="C304" s="57" t="inlineStr">
        <is>
          <t>Фамилия</t>
        </is>
      </c>
      <c r="D304" s="57" t="inlineStr">
        <is>
          <t>Имя</t>
        </is>
      </c>
      <c r="E304" s="58" t="inlineStr">
        <is>
          <t>г.р.</t>
        </is>
      </c>
      <c r="F304" s="59" t="inlineStr">
        <is>
          <t>пол</t>
        </is>
      </c>
      <c r="G304" s="57" t="inlineStr"/>
      <c r="H304" s="57" t="inlineStr">
        <is>
          <t>Дистанции</t>
        </is>
      </c>
      <c r="I304" s="60" t="inlineStr"/>
      <c r="J304" s="58" t="inlineStr">
        <is>
          <t>мин</t>
        </is>
      </c>
      <c r="K304" s="58" t="inlineStr">
        <is>
          <t>сек</t>
        </is>
      </c>
      <c r="L304" s="58" t="inlineStr">
        <is>
          <t>сотые</t>
        </is>
      </c>
      <c r="M304" s="58" t="inlineStr">
        <is>
          <t>заявка</t>
        </is>
      </c>
      <c r="N304" s="58" t="inlineStr">
        <is>
          <t>лично(вне конкурса)</t>
        </is>
      </c>
      <c r="CJ304" s="57" t="inlineStr">
        <is>
          <t>класс(параспорт)</t>
        </is>
      </c>
    </row>
    <row r="305">
      <c r="A305" t="inlineStr"/>
      <c r="B305" s="47">
        <f>IF(OR(ISBLANK(C305),ISBLANK(D305),ISBLANK(E305),ISBLANK(F305),D306=0),"",COUNT(B15:B304)+1)</f>
        <v/>
      </c>
      <c r="C305" s="61" t="n"/>
      <c r="D305" s="61" t="n"/>
      <c r="E305" s="62" t="n"/>
      <c r="F305" s="62" t="n"/>
      <c r="G305" s="63" t="n"/>
      <c r="H305" s="64" t="n"/>
      <c r="I305" s="65">
        <f>IFERROR(INDEX(O3:AA3, 1, MATCH(H305, O2:AA2, 0)), "")</f>
        <v/>
      </c>
      <c r="J305" s="66" t="n"/>
      <c r="K305" s="67" t="n"/>
      <c r="L305" s="66" t="n"/>
      <c r="M305" s="68">
        <f>IF(AND(ISBLANK(J305), ISBLANK(K305), ISBLANK(L305)), "", IF(ISBLANK(J305), "0", J305) &amp; ":" &amp; IF(ISBLANK(K305), "00", TEXT(K305, "00")) &amp; "." &amp; IF(ISBLANK(L305), "00", TEXT(L305, "00")))</f>
        <v/>
      </c>
      <c r="N305" s="69" t="n"/>
      <c r="O305">
        <f>IF(AND(NOT(M305=""),NOT(ISBLANK(H305)),NOT(M305="0:00.00")),1,0)</f>
        <v/>
      </c>
      <c r="CJ305" s="70" t="n"/>
    </row>
    <row r="306">
      <c r="A306" t="inlineStr"/>
      <c r="C306" s="71" t="inlineStr">
        <is>
          <t>Кол-во дистанций</t>
        </is>
      </c>
      <c r="D306" s="72">
        <f>SUM(O305:O307)</f>
        <v/>
      </c>
      <c r="G306" s="63" t="n"/>
      <c r="H306" s="64" t="n"/>
      <c r="I306" s="65">
        <f>IFERROR(INDEX(O3:AA3, 1, MATCH(H306, O2:AA2, 0)), "")</f>
        <v/>
      </c>
      <c r="J306" s="66" t="n"/>
      <c r="K306" s="67" t="n"/>
      <c r="L306" s="66" t="n"/>
      <c r="M306" s="68">
        <f>IF(AND(ISBLANK(J306), ISBLANK(K306), ISBLANK(L306)), "", IF(ISBLANK(J306), "0", J306) &amp; ":" &amp; IF(ISBLANK(K306), "00", TEXT(K306, "00")) &amp; "." &amp; IF(ISBLANK(L306), "00", TEXT(L306, "00")))</f>
        <v/>
      </c>
      <c r="N306" s="69" t="n"/>
      <c r="O306">
        <f>IF(AND(NOT(M306=""),NOT(ISBLANK(H306)),NOT(M306="0:00.00")),1,0)</f>
        <v/>
      </c>
      <c r="CJ306" s="70" t="n"/>
    </row>
    <row r="307">
      <c r="A307" t="inlineStr"/>
      <c r="C307" s="73">
        <f>IF((SUMPRODUCT(COUNTIF(H305:H307,H305:H307)^(2*ISBLANK(H305:H307)-1)))&lt;COUNTA(H305:H307),"Выбраны одинаковые дистанции","")</f>
        <v/>
      </c>
      <c r="G307" s="63" t="n"/>
      <c r="H307" s="64" t="n"/>
      <c r="I307" s="65">
        <f>IFERROR(INDEX(O3:AA3, 1, MATCH(H307, O2:AA2, 0)), "")</f>
        <v/>
      </c>
      <c r="J307" s="66" t="n"/>
      <c r="K307" s="67" t="n"/>
      <c r="L307" s="66" t="n"/>
      <c r="M307" s="68">
        <f>IF(AND(ISBLANK(J307), ISBLANK(K307), ISBLANK(L307)), "", IF(ISBLANK(J307), "0", J307) &amp; ":" &amp; IF(ISBLANK(K307), "00", TEXT(K307, "00")) &amp; "." &amp; IF(ISBLANK(L307), "00", TEXT(L307, "00")))</f>
        <v/>
      </c>
      <c r="N307" s="69" t="n"/>
      <c r="O307">
        <f>IF(AND(NOT(M307=""),NOT(ISBLANK(H307)),NOT(M307="0:00.00")),1,0)</f>
        <v/>
      </c>
      <c r="CJ307" s="70" t="n"/>
    </row>
    <row r="308">
      <c r="A308" t="inlineStr"/>
      <c r="G308" s="63" t="n"/>
      <c r="I308" s="74" t="n"/>
    </row>
    <row r="309">
      <c r="A309" t="inlineStr"/>
      <c r="B309" s="57" t="inlineStr"/>
      <c r="C309" s="57" t="inlineStr">
        <is>
          <t>Фамилия</t>
        </is>
      </c>
      <c r="D309" s="57" t="inlineStr">
        <is>
          <t>Имя</t>
        </is>
      </c>
      <c r="E309" s="58" t="inlineStr">
        <is>
          <t>г.р.</t>
        </is>
      </c>
      <c r="F309" s="59" t="inlineStr">
        <is>
          <t>пол</t>
        </is>
      </c>
      <c r="G309" s="57" t="inlineStr"/>
      <c r="H309" s="57" t="inlineStr">
        <is>
          <t>Дистанции</t>
        </is>
      </c>
      <c r="I309" s="60" t="inlineStr"/>
      <c r="J309" s="58" t="inlineStr">
        <is>
          <t>мин</t>
        </is>
      </c>
      <c r="K309" s="58" t="inlineStr">
        <is>
          <t>сек</t>
        </is>
      </c>
      <c r="L309" s="58" t="inlineStr">
        <is>
          <t>сотые</t>
        </is>
      </c>
      <c r="M309" s="58" t="inlineStr">
        <is>
          <t>заявка</t>
        </is>
      </c>
      <c r="N309" s="58" t="inlineStr">
        <is>
          <t>лично(вне конкурса)</t>
        </is>
      </c>
      <c r="CJ309" s="57" t="inlineStr">
        <is>
          <t>класс(параспорт)</t>
        </is>
      </c>
    </row>
    <row r="310">
      <c r="A310" t="inlineStr"/>
      <c r="B310" s="47">
        <f>IF(OR(ISBLANK(C310),ISBLANK(D310),ISBLANK(E310),ISBLANK(F310),D311=0),"",COUNT(B15:B309)+1)</f>
        <v/>
      </c>
      <c r="C310" s="61" t="n"/>
      <c r="D310" s="61" t="n"/>
      <c r="E310" s="62" t="n"/>
      <c r="F310" s="62" t="n"/>
      <c r="G310" s="63" t="n"/>
      <c r="H310" s="64" t="n"/>
      <c r="I310" s="65">
        <f>IFERROR(INDEX(O3:AA3, 1, MATCH(H310, O2:AA2, 0)), "")</f>
        <v/>
      </c>
      <c r="J310" s="66" t="n"/>
      <c r="K310" s="67" t="n"/>
      <c r="L310" s="66" t="n"/>
      <c r="M310" s="68">
        <f>IF(AND(ISBLANK(J310), ISBLANK(K310), ISBLANK(L310)), "", IF(ISBLANK(J310), "0", J310) &amp; ":" &amp; IF(ISBLANK(K310), "00", TEXT(K310, "00")) &amp; "." &amp; IF(ISBLANK(L310), "00", TEXT(L310, "00")))</f>
        <v/>
      </c>
      <c r="N310" s="69" t="n"/>
      <c r="O310">
        <f>IF(AND(NOT(M310=""),NOT(ISBLANK(H310)),NOT(M310="0:00.00")),1,0)</f>
        <v/>
      </c>
      <c r="CJ310" s="70" t="n"/>
    </row>
    <row r="311">
      <c r="A311" t="inlineStr"/>
      <c r="C311" s="71" t="inlineStr">
        <is>
          <t>Кол-во дистанций</t>
        </is>
      </c>
      <c r="D311" s="72">
        <f>SUM(O310:O312)</f>
        <v/>
      </c>
      <c r="G311" s="63" t="n"/>
      <c r="H311" s="64" t="n"/>
      <c r="I311" s="65">
        <f>IFERROR(INDEX(O3:AA3, 1, MATCH(H311, O2:AA2, 0)), "")</f>
        <v/>
      </c>
      <c r="J311" s="66" t="n"/>
      <c r="K311" s="67" t="n"/>
      <c r="L311" s="66" t="n"/>
      <c r="M311" s="68">
        <f>IF(AND(ISBLANK(J311), ISBLANK(K311), ISBLANK(L311)), "", IF(ISBLANK(J311), "0", J311) &amp; ":" &amp; IF(ISBLANK(K311), "00", TEXT(K311, "00")) &amp; "." &amp; IF(ISBLANK(L311), "00", TEXT(L311, "00")))</f>
        <v/>
      </c>
      <c r="N311" s="69" t="n"/>
      <c r="O311">
        <f>IF(AND(NOT(M311=""),NOT(ISBLANK(H311)),NOT(M311="0:00.00")),1,0)</f>
        <v/>
      </c>
      <c r="CJ311" s="70" t="n"/>
    </row>
    <row r="312">
      <c r="A312" t="inlineStr"/>
      <c r="C312" s="73">
        <f>IF((SUMPRODUCT(COUNTIF(H310:H312,H310:H312)^(2*ISBLANK(H310:H312)-1)))&lt;COUNTA(H310:H312),"Выбраны одинаковые дистанции","")</f>
        <v/>
      </c>
      <c r="G312" s="63" t="n"/>
      <c r="H312" s="64" t="n"/>
      <c r="I312" s="65">
        <f>IFERROR(INDEX(O3:AA3, 1, MATCH(H312, O2:AA2, 0)), "")</f>
        <v/>
      </c>
      <c r="J312" s="66" t="n"/>
      <c r="K312" s="67" t="n"/>
      <c r="L312" s="66" t="n"/>
      <c r="M312" s="68">
        <f>IF(AND(ISBLANK(J312), ISBLANK(K312), ISBLANK(L312)), "", IF(ISBLANK(J312), "0", J312) &amp; ":" &amp; IF(ISBLANK(K312), "00", TEXT(K312, "00")) &amp; "." &amp; IF(ISBLANK(L312), "00", TEXT(L312, "00")))</f>
        <v/>
      </c>
      <c r="N312" s="69" t="n"/>
      <c r="O312">
        <f>IF(AND(NOT(M312=""),NOT(ISBLANK(H312)),NOT(M312="0:00.00")),1,0)</f>
        <v/>
      </c>
      <c r="CJ312" s="70" t="n"/>
    </row>
    <row r="313">
      <c r="A313" t="inlineStr"/>
      <c r="G313" s="63" t="n"/>
      <c r="I313" s="74" t="n"/>
    </row>
    <row r="314">
      <c r="A314" t="inlineStr"/>
      <c r="B314" s="57" t="inlineStr"/>
      <c r="C314" s="57" t="inlineStr">
        <is>
          <t>Фамилия</t>
        </is>
      </c>
      <c r="D314" s="57" t="inlineStr">
        <is>
          <t>Имя</t>
        </is>
      </c>
      <c r="E314" s="58" t="inlineStr">
        <is>
          <t>г.р.</t>
        </is>
      </c>
      <c r="F314" s="59" t="inlineStr">
        <is>
          <t>пол</t>
        </is>
      </c>
      <c r="G314" s="57" t="inlineStr"/>
      <c r="H314" s="57" t="inlineStr">
        <is>
          <t>Дистанции</t>
        </is>
      </c>
      <c r="I314" s="60" t="inlineStr"/>
      <c r="J314" s="58" t="inlineStr">
        <is>
          <t>мин</t>
        </is>
      </c>
      <c r="K314" s="58" t="inlineStr">
        <is>
          <t>сек</t>
        </is>
      </c>
      <c r="L314" s="58" t="inlineStr">
        <is>
          <t>сотые</t>
        </is>
      </c>
      <c r="M314" s="58" t="inlineStr">
        <is>
          <t>заявка</t>
        </is>
      </c>
      <c r="N314" s="58" t="inlineStr">
        <is>
          <t>лично(вне конкурса)</t>
        </is>
      </c>
      <c r="CJ314" s="57" t="inlineStr">
        <is>
          <t>класс(параспорт)</t>
        </is>
      </c>
    </row>
    <row r="315">
      <c r="A315" t="inlineStr"/>
      <c r="B315" s="47">
        <f>IF(OR(ISBLANK(C315),ISBLANK(D315),ISBLANK(E315),ISBLANK(F315),D316=0),"",COUNT(B15:B314)+1)</f>
        <v/>
      </c>
      <c r="C315" s="61" t="n"/>
      <c r="D315" s="61" t="n"/>
      <c r="E315" s="62" t="n"/>
      <c r="F315" s="62" t="n"/>
      <c r="G315" s="63" t="n"/>
      <c r="H315" s="64" t="n"/>
      <c r="I315" s="65">
        <f>IFERROR(INDEX(O3:AA3, 1, MATCH(H315, O2:AA2, 0)), "")</f>
        <v/>
      </c>
      <c r="J315" s="66" t="n"/>
      <c r="K315" s="67" t="n"/>
      <c r="L315" s="66" t="n"/>
      <c r="M315" s="68">
        <f>IF(AND(ISBLANK(J315), ISBLANK(K315), ISBLANK(L315)), "", IF(ISBLANK(J315), "0", J315) &amp; ":" &amp; IF(ISBLANK(K315), "00", TEXT(K315, "00")) &amp; "." &amp; IF(ISBLANK(L315), "00", TEXT(L315, "00")))</f>
        <v/>
      </c>
      <c r="N315" s="69" t="n"/>
      <c r="O315">
        <f>IF(AND(NOT(M315=""),NOT(ISBLANK(H315)),NOT(M315="0:00.00")),1,0)</f>
        <v/>
      </c>
      <c r="CJ315" s="70" t="n"/>
    </row>
    <row r="316">
      <c r="A316" t="inlineStr"/>
      <c r="C316" s="71" t="inlineStr">
        <is>
          <t>Кол-во дистанций</t>
        </is>
      </c>
      <c r="D316" s="72">
        <f>SUM(O315:O317)</f>
        <v/>
      </c>
      <c r="G316" s="63" t="n"/>
      <c r="H316" s="64" t="n"/>
      <c r="I316" s="65">
        <f>IFERROR(INDEX(O3:AA3, 1, MATCH(H316, O2:AA2, 0)), "")</f>
        <v/>
      </c>
      <c r="J316" s="66" t="n"/>
      <c r="K316" s="67" t="n"/>
      <c r="L316" s="66" t="n"/>
      <c r="M316" s="68">
        <f>IF(AND(ISBLANK(J316), ISBLANK(K316), ISBLANK(L316)), "", IF(ISBLANK(J316), "0", J316) &amp; ":" &amp; IF(ISBLANK(K316), "00", TEXT(K316, "00")) &amp; "." &amp; IF(ISBLANK(L316), "00", TEXT(L316, "00")))</f>
        <v/>
      </c>
      <c r="N316" s="69" t="n"/>
      <c r="O316">
        <f>IF(AND(NOT(M316=""),NOT(ISBLANK(H316)),NOT(M316="0:00.00")),1,0)</f>
        <v/>
      </c>
      <c r="CJ316" s="70" t="n"/>
    </row>
    <row r="317">
      <c r="A317" t="inlineStr"/>
      <c r="C317" s="73">
        <f>IF((SUMPRODUCT(COUNTIF(H315:H317,H315:H317)^(2*ISBLANK(H315:H317)-1)))&lt;COUNTA(H315:H317),"Выбраны одинаковые дистанции","")</f>
        <v/>
      </c>
      <c r="G317" s="63" t="n"/>
      <c r="H317" s="64" t="n"/>
      <c r="I317" s="65">
        <f>IFERROR(INDEX(O3:AA3, 1, MATCH(H317, O2:AA2, 0)), "")</f>
        <v/>
      </c>
      <c r="J317" s="66" t="n"/>
      <c r="K317" s="67" t="n"/>
      <c r="L317" s="66" t="n"/>
      <c r="M317" s="68">
        <f>IF(AND(ISBLANK(J317), ISBLANK(K317), ISBLANK(L317)), "", IF(ISBLANK(J317), "0", J317) &amp; ":" &amp; IF(ISBLANK(K317), "00", TEXT(K317, "00")) &amp; "." &amp; IF(ISBLANK(L317), "00", TEXT(L317, "00")))</f>
        <v/>
      </c>
      <c r="N317" s="69" t="n"/>
      <c r="O317">
        <f>IF(AND(NOT(M317=""),NOT(ISBLANK(H317)),NOT(M317="0:00.00")),1,0)</f>
        <v/>
      </c>
      <c r="CJ317" s="70" t="n"/>
    </row>
    <row r="318">
      <c r="A318" t="inlineStr"/>
      <c r="G318" s="63" t="n"/>
      <c r="I318" s="74" t="n"/>
    </row>
    <row r="319">
      <c r="A319" t="inlineStr"/>
      <c r="B319" s="57" t="inlineStr"/>
      <c r="C319" s="57" t="inlineStr">
        <is>
          <t>Фамилия</t>
        </is>
      </c>
      <c r="D319" s="57" t="inlineStr">
        <is>
          <t>Имя</t>
        </is>
      </c>
      <c r="E319" s="58" t="inlineStr">
        <is>
          <t>г.р.</t>
        </is>
      </c>
      <c r="F319" s="59" t="inlineStr">
        <is>
          <t>пол</t>
        </is>
      </c>
      <c r="G319" s="57" t="inlineStr"/>
      <c r="H319" s="57" t="inlineStr">
        <is>
          <t>Дистанции</t>
        </is>
      </c>
      <c r="I319" s="60" t="inlineStr"/>
      <c r="J319" s="58" t="inlineStr">
        <is>
          <t>мин</t>
        </is>
      </c>
      <c r="K319" s="58" t="inlineStr">
        <is>
          <t>сек</t>
        </is>
      </c>
      <c r="L319" s="58" t="inlineStr">
        <is>
          <t>сотые</t>
        </is>
      </c>
      <c r="M319" s="58" t="inlineStr">
        <is>
          <t>заявка</t>
        </is>
      </c>
      <c r="N319" s="58" t="inlineStr">
        <is>
          <t>лично(вне конкурса)</t>
        </is>
      </c>
      <c r="CJ319" s="57" t="inlineStr">
        <is>
          <t>класс(параспорт)</t>
        </is>
      </c>
    </row>
    <row r="320">
      <c r="A320" t="inlineStr"/>
      <c r="B320" s="47">
        <f>IF(OR(ISBLANK(C320),ISBLANK(D320),ISBLANK(E320),ISBLANK(F320),D321=0),"",COUNT(B15:B319)+1)</f>
        <v/>
      </c>
      <c r="C320" s="61" t="n"/>
      <c r="D320" s="61" t="n"/>
      <c r="E320" s="62" t="n"/>
      <c r="F320" s="62" t="n"/>
      <c r="G320" s="63" t="n"/>
      <c r="H320" s="64" t="n"/>
      <c r="I320" s="65">
        <f>IFERROR(INDEX(O3:AA3, 1, MATCH(H320, O2:AA2, 0)), "")</f>
        <v/>
      </c>
      <c r="J320" s="66" t="n"/>
      <c r="K320" s="67" t="n"/>
      <c r="L320" s="66" t="n"/>
      <c r="M320" s="68">
        <f>IF(AND(ISBLANK(J320), ISBLANK(K320), ISBLANK(L320)), "", IF(ISBLANK(J320), "0", J320) &amp; ":" &amp; IF(ISBLANK(K320), "00", TEXT(K320, "00")) &amp; "." &amp; IF(ISBLANK(L320), "00", TEXT(L320, "00")))</f>
        <v/>
      </c>
      <c r="N320" s="69" t="n"/>
      <c r="O320">
        <f>IF(AND(NOT(M320=""),NOT(ISBLANK(H320)),NOT(M320="0:00.00")),1,0)</f>
        <v/>
      </c>
      <c r="CJ320" s="70" t="n"/>
    </row>
    <row r="321">
      <c r="A321" t="inlineStr"/>
      <c r="C321" s="71" t="inlineStr">
        <is>
          <t>Кол-во дистанций</t>
        </is>
      </c>
      <c r="D321" s="72">
        <f>SUM(O320:O322)</f>
        <v/>
      </c>
      <c r="G321" s="63" t="n"/>
      <c r="H321" s="64" t="n"/>
      <c r="I321" s="65">
        <f>IFERROR(INDEX(O3:AA3, 1, MATCH(H321, O2:AA2, 0)), "")</f>
        <v/>
      </c>
      <c r="J321" s="66" t="n"/>
      <c r="K321" s="67" t="n"/>
      <c r="L321" s="66" t="n"/>
      <c r="M321" s="68">
        <f>IF(AND(ISBLANK(J321), ISBLANK(K321), ISBLANK(L321)), "", IF(ISBLANK(J321), "0", J321) &amp; ":" &amp; IF(ISBLANK(K321), "00", TEXT(K321, "00")) &amp; "." &amp; IF(ISBLANK(L321), "00", TEXT(L321, "00")))</f>
        <v/>
      </c>
      <c r="N321" s="69" t="n"/>
      <c r="O321">
        <f>IF(AND(NOT(M321=""),NOT(ISBLANK(H321)),NOT(M321="0:00.00")),1,0)</f>
        <v/>
      </c>
      <c r="CJ321" s="70" t="n"/>
    </row>
    <row r="322">
      <c r="A322" t="inlineStr"/>
      <c r="C322" s="73">
        <f>IF((SUMPRODUCT(COUNTIF(H320:H322,H320:H322)^(2*ISBLANK(H320:H322)-1)))&lt;COUNTA(H320:H322),"Выбраны одинаковые дистанции","")</f>
        <v/>
      </c>
      <c r="G322" s="63" t="n"/>
      <c r="H322" s="64" t="n"/>
      <c r="I322" s="65">
        <f>IFERROR(INDEX(O3:AA3, 1, MATCH(H322, O2:AA2, 0)), "")</f>
        <v/>
      </c>
      <c r="J322" s="66" t="n"/>
      <c r="K322" s="67" t="n"/>
      <c r="L322" s="66" t="n"/>
      <c r="M322" s="68">
        <f>IF(AND(ISBLANK(J322), ISBLANK(K322), ISBLANK(L322)), "", IF(ISBLANK(J322), "0", J322) &amp; ":" &amp; IF(ISBLANK(K322), "00", TEXT(K322, "00")) &amp; "." &amp; IF(ISBLANK(L322), "00", TEXT(L322, "00")))</f>
        <v/>
      </c>
      <c r="N322" s="69" t="n"/>
      <c r="O322">
        <f>IF(AND(NOT(M322=""),NOT(ISBLANK(H322)),NOT(M322="0:00.00")),1,0)</f>
        <v/>
      </c>
      <c r="CJ322" s="70" t="n"/>
    </row>
    <row r="323">
      <c r="A323" t="inlineStr"/>
      <c r="G323" s="63" t="n"/>
      <c r="I323" s="74" t="n"/>
    </row>
    <row r="324">
      <c r="A324" t="inlineStr"/>
      <c r="B324" s="57" t="inlineStr"/>
      <c r="C324" s="57" t="inlineStr">
        <is>
          <t>Фамилия</t>
        </is>
      </c>
      <c r="D324" s="57" t="inlineStr">
        <is>
          <t>Имя</t>
        </is>
      </c>
      <c r="E324" s="58" t="inlineStr">
        <is>
          <t>г.р.</t>
        </is>
      </c>
      <c r="F324" s="59" t="inlineStr">
        <is>
          <t>пол</t>
        </is>
      </c>
      <c r="G324" s="57" t="inlineStr"/>
      <c r="H324" s="57" t="inlineStr">
        <is>
          <t>Дистанции</t>
        </is>
      </c>
      <c r="I324" s="60" t="inlineStr"/>
      <c r="J324" s="58" t="inlineStr">
        <is>
          <t>мин</t>
        </is>
      </c>
      <c r="K324" s="58" t="inlineStr">
        <is>
          <t>сек</t>
        </is>
      </c>
      <c r="L324" s="58" t="inlineStr">
        <is>
          <t>сотые</t>
        </is>
      </c>
      <c r="M324" s="58" t="inlineStr">
        <is>
          <t>заявка</t>
        </is>
      </c>
      <c r="N324" s="58" t="inlineStr">
        <is>
          <t>лично(вне конкурса)</t>
        </is>
      </c>
      <c r="CJ324" s="57" t="inlineStr">
        <is>
          <t>класс(параспорт)</t>
        </is>
      </c>
    </row>
    <row r="325">
      <c r="A325" t="inlineStr"/>
      <c r="B325" s="47">
        <f>IF(OR(ISBLANK(C325),ISBLANK(D325),ISBLANK(E325),ISBLANK(F325),D326=0),"",COUNT(B15:B324)+1)</f>
        <v/>
      </c>
      <c r="C325" s="61" t="n"/>
      <c r="D325" s="61" t="n"/>
      <c r="E325" s="62" t="n"/>
      <c r="F325" s="62" t="n"/>
      <c r="G325" s="63" t="n"/>
      <c r="H325" s="64" t="n"/>
      <c r="I325" s="65">
        <f>IFERROR(INDEX(O3:AA3, 1, MATCH(H325, O2:AA2, 0)), "")</f>
        <v/>
      </c>
      <c r="J325" s="66" t="n"/>
      <c r="K325" s="67" t="n"/>
      <c r="L325" s="66" t="n"/>
      <c r="M325" s="68">
        <f>IF(AND(ISBLANK(J325), ISBLANK(K325), ISBLANK(L325)), "", IF(ISBLANK(J325), "0", J325) &amp; ":" &amp; IF(ISBLANK(K325), "00", TEXT(K325, "00")) &amp; "." &amp; IF(ISBLANK(L325), "00", TEXT(L325, "00")))</f>
        <v/>
      </c>
      <c r="N325" s="69" t="n"/>
      <c r="O325">
        <f>IF(AND(NOT(M325=""),NOT(ISBLANK(H325)),NOT(M325="0:00.00")),1,0)</f>
        <v/>
      </c>
      <c r="CJ325" s="70" t="n"/>
    </row>
    <row r="326">
      <c r="A326" t="inlineStr"/>
      <c r="C326" s="71" t="inlineStr">
        <is>
          <t>Кол-во дистанций</t>
        </is>
      </c>
      <c r="D326" s="72">
        <f>SUM(O325:O327)</f>
        <v/>
      </c>
      <c r="G326" s="63" t="n"/>
      <c r="H326" s="64" t="n"/>
      <c r="I326" s="65">
        <f>IFERROR(INDEX(O3:AA3, 1, MATCH(H326, O2:AA2, 0)), "")</f>
        <v/>
      </c>
      <c r="J326" s="66" t="n"/>
      <c r="K326" s="67" t="n"/>
      <c r="L326" s="66" t="n"/>
      <c r="M326" s="68">
        <f>IF(AND(ISBLANK(J326), ISBLANK(K326), ISBLANK(L326)), "", IF(ISBLANK(J326), "0", J326) &amp; ":" &amp; IF(ISBLANK(K326), "00", TEXT(K326, "00")) &amp; "." &amp; IF(ISBLANK(L326), "00", TEXT(L326, "00")))</f>
        <v/>
      </c>
      <c r="N326" s="69" t="n"/>
      <c r="O326">
        <f>IF(AND(NOT(M326=""),NOT(ISBLANK(H326)),NOT(M326="0:00.00")),1,0)</f>
        <v/>
      </c>
      <c r="CJ326" s="70" t="n"/>
    </row>
    <row r="327">
      <c r="A327" t="inlineStr"/>
      <c r="C327" s="73">
        <f>IF((SUMPRODUCT(COUNTIF(H325:H327,H325:H327)^(2*ISBLANK(H325:H327)-1)))&lt;COUNTA(H325:H327),"Выбраны одинаковые дистанции","")</f>
        <v/>
      </c>
      <c r="G327" s="63" t="n"/>
      <c r="H327" s="64" t="n"/>
      <c r="I327" s="65">
        <f>IFERROR(INDEX(O3:AA3, 1, MATCH(H327, O2:AA2, 0)), "")</f>
        <v/>
      </c>
      <c r="J327" s="66" t="n"/>
      <c r="K327" s="67" t="n"/>
      <c r="L327" s="66" t="n"/>
      <c r="M327" s="68">
        <f>IF(AND(ISBLANK(J327), ISBLANK(K327), ISBLANK(L327)), "", IF(ISBLANK(J327), "0", J327) &amp; ":" &amp; IF(ISBLANK(K327), "00", TEXT(K327, "00")) &amp; "." &amp; IF(ISBLANK(L327), "00", TEXT(L327, "00")))</f>
        <v/>
      </c>
      <c r="N327" s="69" t="n"/>
      <c r="O327">
        <f>IF(AND(NOT(M327=""),NOT(ISBLANK(H327)),NOT(M327="0:00.00")),1,0)</f>
        <v/>
      </c>
      <c r="CJ327" s="70" t="n"/>
    </row>
    <row r="328">
      <c r="A328" t="inlineStr"/>
      <c r="G328" s="63" t="n"/>
      <c r="I328" s="74" t="n"/>
    </row>
    <row r="329">
      <c r="A329" t="inlineStr"/>
      <c r="B329" s="57" t="inlineStr"/>
      <c r="C329" s="57" t="inlineStr">
        <is>
          <t>Фамилия</t>
        </is>
      </c>
      <c r="D329" s="57" t="inlineStr">
        <is>
          <t>Имя</t>
        </is>
      </c>
      <c r="E329" s="58" t="inlineStr">
        <is>
          <t>г.р.</t>
        </is>
      </c>
      <c r="F329" s="59" t="inlineStr">
        <is>
          <t>пол</t>
        </is>
      </c>
      <c r="G329" s="57" t="inlineStr"/>
      <c r="H329" s="57" t="inlineStr">
        <is>
          <t>Дистанции</t>
        </is>
      </c>
      <c r="I329" s="60" t="inlineStr"/>
      <c r="J329" s="58" t="inlineStr">
        <is>
          <t>мин</t>
        </is>
      </c>
      <c r="K329" s="58" t="inlineStr">
        <is>
          <t>сек</t>
        </is>
      </c>
      <c r="L329" s="58" t="inlineStr">
        <is>
          <t>сотые</t>
        </is>
      </c>
      <c r="M329" s="58" t="inlineStr">
        <is>
          <t>заявка</t>
        </is>
      </c>
      <c r="N329" s="58" t="inlineStr">
        <is>
          <t>лично(вне конкурса)</t>
        </is>
      </c>
      <c r="CJ329" s="57" t="inlineStr">
        <is>
          <t>класс(параспорт)</t>
        </is>
      </c>
    </row>
    <row r="330">
      <c r="A330" t="inlineStr"/>
      <c r="B330" s="47">
        <f>IF(OR(ISBLANK(C330),ISBLANK(D330),ISBLANK(E330),ISBLANK(F330),D331=0),"",COUNT(B15:B329)+1)</f>
        <v/>
      </c>
      <c r="C330" s="61" t="n"/>
      <c r="D330" s="61" t="n"/>
      <c r="E330" s="62" t="n"/>
      <c r="F330" s="62" t="n"/>
      <c r="G330" s="63" t="n"/>
      <c r="H330" s="64" t="n"/>
      <c r="I330" s="65">
        <f>IFERROR(INDEX(O3:AA3, 1, MATCH(H330, O2:AA2, 0)), "")</f>
        <v/>
      </c>
      <c r="J330" s="66" t="n"/>
      <c r="K330" s="67" t="n"/>
      <c r="L330" s="66" t="n"/>
      <c r="M330" s="68">
        <f>IF(AND(ISBLANK(J330), ISBLANK(K330), ISBLANK(L330)), "", IF(ISBLANK(J330), "0", J330) &amp; ":" &amp; IF(ISBLANK(K330), "00", TEXT(K330, "00")) &amp; "." &amp; IF(ISBLANK(L330), "00", TEXT(L330, "00")))</f>
        <v/>
      </c>
      <c r="N330" s="69" t="n"/>
      <c r="O330">
        <f>IF(AND(NOT(M330=""),NOT(ISBLANK(H330)),NOT(M330="0:00.00")),1,0)</f>
        <v/>
      </c>
      <c r="CJ330" s="70" t="n"/>
    </row>
    <row r="331">
      <c r="A331" t="inlineStr"/>
      <c r="C331" s="71" t="inlineStr">
        <is>
          <t>Кол-во дистанций</t>
        </is>
      </c>
      <c r="D331" s="72">
        <f>SUM(O330:O332)</f>
        <v/>
      </c>
      <c r="G331" s="63" t="n"/>
      <c r="H331" s="64" t="n"/>
      <c r="I331" s="65">
        <f>IFERROR(INDEX(O3:AA3, 1, MATCH(H331, O2:AA2, 0)), "")</f>
        <v/>
      </c>
      <c r="J331" s="66" t="n"/>
      <c r="K331" s="67" t="n"/>
      <c r="L331" s="66" t="n"/>
      <c r="M331" s="68">
        <f>IF(AND(ISBLANK(J331), ISBLANK(K331), ISBLANK(L331)), "", IF(ISBLANK(J331), "0", J331) &amp; ":" &amp; IF(ISBLANK(K331), "00", TEXT(K331, "00")) &amp; "." &amp; IF(ISBLANK(L331), "00", TEXT(L331, "00")))</f>
        <v/>
      </c>
      <c r="N331" s="69" t="n"/>
      <c r="O331">
        <f>IF(AND(NOT(M331=""),NOT(ISBLANK(H331)),NOT(M331="0:00.00")),1,0)</f>
        <v/>
      </c>
      <c r="CJ331" s="70" t="n"/>
    </row>
    <row r="332">
      <c r="A332" t="inlineStr"/>
      <c r="C332" s="73">
        <f>IF((SUMPRODUCT(COUNTIF(H330:H332,H330:H332)^(2*ISBLANK(H330:H332)-1)))&lt;COUNTA(H330:H332),"Выбраны одинаковые дистанции","")</f>
        <v/>
      </c>
      <c r="G332" s="63" t="n"/>
      <c r="H332" s="64" t="n"/>
      <c r="I332" s="65">
        <f>IFERROR(INDEX(O3:AA3, 1, MATCH(H332, O2:AA2, 0)), "")</f>
        <v/>
      </c>
      <c r="J332" s="66" t="n"/>
      <c r="K332" s="67" t="n"/>
      <c r="L332" s="66" t="n"/>
      <c r="M332" s="68">
        <f>IF(AND(ISBLANK(J332), ISBLANK(K332), ISBLANK(L332)), "", IF(ISBLANK(J332), "0", J332) &amp; ":" &amp; IF(ISBLANK(K332), "00", TEXT(K332, "00")) &amp; "." &amp; IF(ISBLANK(L332), "00", TEXT(L332, "00")))</f>
        <v/>
      </c>
      <c r="N332" s="69" t="n"/>
      <c r="O332">
        <f>IF(AND(NOT(M332=""),NOT(ISBLANK(H332)),NOT(M332="0:00.00")),1,0)</f>
        <v/>
      </c>
      <c r="CJ332" s="70" t="n"/>
    </row>
    <row r="333">
      <c r="A333" t="inlineStr"/>
      <c r="G333" s="63" t="n"/>
      <c r="I333" s="74" t="n"/>
    </row>
    <row r="334">
      <c r="A334" t="inlineStr"/>
      <c r="B334" s="57" t="inlineStr"/>
      <c r="C334" s="57" t="inlineStr">
        <is>
          <t>Фамилия</t>
        </is>
      </c>
      <c r="D334" s="57" t="inlineStr">
        <is>
          <t>Имя</t>
        </is>
      </c>
      <c r="E334" s="58" t="inlineStr">
        <is>
          <t>г.р.</t>
        </is>
      </c>
      <c r="F334" s="59" t="inlineStr">
        <is>
          <t>пол</t>
        </is>
      </c>
      <c r="G334" s="57" t="inlineStr"/>
      <c r="H334" s="57" t="inlineStr">
        <is>
          <t>Дистанции</t>
        </is>
      </c>
      <c r="I334" s="60" t="inlineStr"/>
      <c r="J334" s="58" t="inlineStr">
        <is>
          <t>мин</t>
        </is>
      </c>
      <c r="K334" s="58" t="inlineStr">
        <is>
          <t>сек</t>
        </is>
      </c>
      <c r="L334" s="58" t="inlineStr">
        <is>
          <t>сотые</t>
        </is>
      </c>
      <c r="M334" s="58" t="inlineStr">
        <is>
          <t>заявка</t>
        </is>
      </c>
      <c r="N334" s="58" t="inlineStr">
        <is>
          <t>лично(вне конкурса)</t>
        </is>
      </c>
      <c r="CJ334" s="57" t="inlineStr">
        <is>
          <t>класс(параспорт)</t>
        </is>
      </c>
    </row>
    <row r="335">
      <c r="A335" t="inlineStr"/>
      <c r="B335" s="47">
        <f>IF(OR(ISBLANK(C335),ISBLANK(D335),ISBLANK(E335),ISBLANK(F335),D336=0),"",COUNT(B15:B334)+1)</f>
        <v/>
      </c>
      <c r="C335" s="61" t="n"/>
      <c r="D335" s="61" t="n"/>
      <c r="E335" s="62" t="n"/>
      <c r="F335" s="62" t="n"/>
      <c r="G335" s="63" t="n"/>
      <c r="H335" s="64" t="n"/>
      <c r="I335" s="65">
        <f>IFERROR(INDEX(O3:AA3, 1, MATCH(H335, O2:AA2, 0)), "")</f>
        <v/>
      </c>
      <c r="J335" s="66" t="n"/>
      <c r="K335" s="67" t="n"/>
      <c r="L335" s="66" t="n"/>
      <c r="M335" s="68">
        <f>IF(AND(ISBLANK(J335), ISBLANK(K335), ISBLANK(L335)), "", IF(ISBLANK(J335), "0", J335) &amp; ":" &amp; IF(ISBLANK(K335), "00", TEXT(K335, "00")) &amp; "." &amp; IF(ISBLANK(L335), "00", TEXT(L335, "00")))</f>
        <v/>
      </c>
      <c r="N335" s="69" t="n"/>
      <c r="O335">
        <f>IF(AND(NOT(M335=""),NOT(ISBLANK(H335)),NOT(M335="0:00.00")),1,0)</f>
        <v/>
      </c>
      <c r="CJ335" s="70" t="n"/>
    </row>
    <row r="336">
      <c r="A336" t="inlineStr"/>
      <c r="C336" s="71" t="inlineStr">
        <is>
          <t>Кол-во дистанций</t>
        </is>
      </c>
      <c r="D336" s="72">
        <f>SUM(O335:O337)</f>
        <v/>
      </c>
      <c r="G336" s="63" t="n"/>
      <c r="H336" s="64" t="n"/>
      <c r="I336" s="65">
        <f>IFERROR(INDEX(O3:AA3, 1, MATCH(H336, O2:AA2, 0)), "")</f>
        <v/>
      </c>
      <c r="J336" s="66" t="n"/>
      <c r="K336" s="67" t="n"/>
      <c r="L336" s="66" t="n"/>
      <c r="M336" s="68">
        <f>IF(AND(ISBLANK(J336), ISBLANK(K336), ISBLANK(L336)), "", IF(ISBLANK(J336), "0", J336) &amp; ":" &amp; IF(ISBLANK(K336), "00", TEXT(K336, "00")) &amp; "." &amp; IF(ISBLANK(L336), "00", TEXT(L336, "00")))</f>
        <v/>
      </c>
      <c r="N336" s="69" t="n"/>
      <c r="O336">
        <f>IF(AND(NOT(M336=""),NOT(ISBLANK(H336)),NOT(M336="0:00.00")),1,0)</f>
        <v/>
      </c>
      <c r="CJ336" s="70" t="n"/>
    </row>
    <row r="337">
      <c r="A337" t="inlineStr"/>
      <c r="C337" s="73">
        <f>IF((SUMPRODUCT(COUNTIF(H335:H337,H335:H337)^(2*ISBLANK(H335:H337)-1)))&lt;COUNTA(H335:H337),"Выбраны одинаковые дистанции","")</f>
        <v/>
      </c>
      <c r="G337" s="63" t="n"/>
      <c r="H337" s="64" t="n"/>
      <c r="I337" s="65">
        <f>IFERROR(INDEX(O3:AA3, 1, MATCH(H337, O2:AA2, 0)), "")</f>
        <v/>
      </c>
      <c r="J337" s="66" t="n"/>
      <c r="K337" s="67" t="n"/>
      <c r="L337" s="66" t="n"/>
      <c r="M337" s="68">
        <f>IF(AND(ISBLANK(J337), ISBLANK(K337), ISBLANK(L337)), "", IF(ISBLANK(J337), "0", J337) &amp; ":" &amp; IF(ISBLANK(K337), "00", TEXT(K337, "00")) &amp; "." &amp; IF(ISBLANK(L337), "00", TEXT(L337, "00")))</f>
        <v/>
      </c>
      <c r="N337" s="69" t="n"/>
      <c r="O337">
        <f>IF(AND(NOT(M337=""),NOT(ISBLANK(H337)),NOT(M337="0:00.00")),1,0)</f>
        <v/>
      </c>
      <c r="CJ337" s="70" t="n"/>
    </row>
    <row r="338">
      <c r="A338" t="inlineStr"/>
      <c r="G338" s="63" t="n"/>
      <c r="I338" s="74" t="n"/>
    </row>
    <row r="339">
      <c r="A339" t="inlineStr"/>
      <c r="B339" s="57" t="inlineStr"/>
      <c r="C339" s="57" t="inlineStr">
        <is>
          <t>Фамилия</t>
        </is>
      </c>
      <c r="D339" s="57" t="inlineStr">
        <is>
          <t>Имя</t>
        </is>
      </c>
      <c r="E339" s="58" t="inlineStr">
        <is>
          <t>г.р.</t>
        </is>
      </c>
      <c r="F339" s="59" t="inlineStr">
        <is>
          <t>пол</t>
        </is>
      </c>
      <c r="G339" s="57" t="inlineStr"/>
      <c r="H339" s="57" t="inlineStr">
        <is>
          <t>Дистанции</t>
        </is>
      </c>
      <c r="I339" s="60" t="inlineStr"/>
      <c r="J339" s="58" t="inlineStr">
        <is>
          <t>мин</t>
        </is>
      </c>
      <c r="K339" s="58" t="inlineStr">
        <is>
          <t>сек</t>
        </is>
      </c>
      <c r="L339" s="58" t="inlineStr">
        <is>
          <t>сотые</t>
        </is>
      </c>
      <c r="M339" s="58" t="inlineStr">
        <is>
          <t>заявка</t>
        </is>
      </c>
      <c r="N339" s="58" t="inlineStr">
        <is>
          <t>лично(вне конкурса)</t>
        </is>
      </c>
      <c r="CJ339" s="57" t="inlineStr">
        <is>
          <t>класс(параспорт)</t>
        </is>
      </c>
    </row>
    <row r="340">
      <c r="A340" t="inlineStr"/>
      <c r="B340" s="47">
        <f>IF(OR(ISBLANK(C340),ISBLANK(D340),ISBLANK(E340),ISBLANK(F340),D341=0),"",COUNT(B15:B339)+1)</f>
        <v/>
      </c>
      <c r="C340" s="61" t="n"/>
      <c r="D340" s="61" t="n"/>
      <c r="E340" s="62" t="n"/>
      <c r="F340" s="62" t="n"/>
      <c r="G340" s="63" t="n"/>
      <c r="H340" s="64" t="n"/>
      <c r="I340" s="65">
        <f>IFERROR(INDEX(O3:AA3, 1, MATCH(H340, O2:AA2, 0)), "")</f>
        <v/>
      </c>
      <c r="J340" s="66" t="n"/>
      <c r="K340" s="67" t="n"/>
      <c r="L340" s="66" t="n"/>
      <c r="M340" s="68">
        <f>IF(AND(ISBLANK(J340), ISBLANK(K340), ISBLANK(L340)), "", IF(ISBLANK(J340), "0", J340) &amp; ":" &amp; IF(ISBLANK(K340), "00", TEXT(K340, "00")) &amp; "." &amp; IF(ISBLANK(L340), "00", TEXT(L340, "00")))</f>
        <v/>
      </c>
      <c r="N340" s="69" t="n"/>
      <c r="O340">
        <f>IF(AND(NOT(M340=""),NOT(ISBLANK(H340)),NOT(M340="0:00.00")),1,0)</f>
        <v/>
      </c>
      <c r="CJ340" s="70" t="n"/>
    </row>
    <row r="341">
      <c r="A341" t="inlineStr"/>
      <c r="C341" s="71" t="inlineStr">
        <is>
          <t>Кол-во дистанций</t>
        </is>
      </c>
      <c r="D341" s="72">
        <f>SUM(O340:O342)</f>
        <v/>
      </c>
      <c r="G341" s="63" t="n"/>
      <c r="H341" s="64" t="n"/>
      <c r="I341" s="65">
        <f>IFERROR(INDEX(O3:AA3, 1, MATCH(H341, O2:AA2, 0)), "")</f>
        <v/>
      </c>
      <c r="J341" s="66" t="n"/>
      <c r="K341" s="67" t="n"/>
      <c r="L341" s="66" t="n"/>
      <c r="M341" s="68">
        <f>IF(AND(ISBLANK(J341), ISBLANK(K341), ISBLANK(L341)), "", IF(ISBLANK(J341), "0", J341) &amp; ":" &amp; IF(ISBLANK(K341), "00", TEXT(K341, "00")) &amp; "." &amp; IF(ISBLANK(L341), "00", TEXT(L341, "00")))</f>
        <v/>
      </c>
      <c r="N341" s="69" t="n"/>
      <c r="O341">
        <f>IF(AND(NOT(M341=""),NOT(ISBLANK(H341)),NOT(M341="0:00.00")),1,0)</f>
        <v/>
      </c>
      <c r="CJ341" s="70" t="n"/>
    </row>
    <row r="342">
      <c r="A342" t="inlineStr"/>
      <c r="C342" s="73">
        <f>IF((SUMPRODUCT(COUNTIF(H340:H342,H340:H342)^(2*ISBLANK(H340:H342)-1)))&lt;COUNTA(H340:H342),"Выбраны одинаковые дистанции","")</f>
        <v/>
      </c>
      <c r="G342" s="63" t="n"/>
      <c r="H342" s="64" t="n"/>
      <c r="I342" s="65">
        <f>IFERROR(INDEX(O3:AA3, 1, MATCH(H342, O2:AA2, 0)), "")</f>
        <v/>
      </c>
      <c r="J342" s="66" t="n"/>
      <c r="K342" s="67" t="n"/>
      <c r="L342" s="66" t="n"/>
      <c r="M342" s="68">
        <f>IF(AND(ISBLANK(J342), ISBLANK(K342), ISBLANK(L342)), "", IF(ISBLANK(J342), "0", J342) &amp; ":" &amp; IF(ISBLANK(K342), "00", TEXT(K342, "00")) &amp; "." &amp; IF(ISBLANK(L342), "00", TEXT(L342, "00")))</f>
        <v/>
      </c>
      <c r="N342" s="69" t="n"/>
      <c r="O342">
        <f>IF(AND(NOT(M342=""),NOT(ISBLANK(H342)),NOT(M342="0:00.00")),1,0)</f>
        <v/>
      </c>
      <c r="CJ342" s="70" t="n"/>
    </row>
    <row r="343">
      <c r="A343" t="inlineStr"/>
      <c r="G343" s="63" t="n"/>
      <c r="I343" s="74" t="n"/>
    </row>
    <row r="344">
      <c r="A344" t="inlineStr"/>
      <c r="B344" s="57" t="inlineStr"/>
      <c r="C344" s="57" t="inlineStr">
        <is>
          <t>Фамилия</t>
        </is>
      </c>
      <c r="D344" s="57" t="inlineStr">
        <is>
          <t>Имя</t>
        </is>
      </c>
      <c r="E344" s="58" t="inlineStr">
        <is>
          <t>г.р.</t>
        </is>
      </c>
      <c r="F344" s="59" t="inlineStr">
        <is>
          <t>пол</t>
        </is>
      </c>
      <c r="G344" s="57" t="inlineStr"/>
      <c r="H344" s="57" t="inlineStr">
        <is>
          <t>Дистанции</t>
        </is>
      </c>
      <c r="I344" s="60" t="inlineStr"/>
      <c r="J344" s="58" t="inlineStr">
        <is>
          <t>мин</t>
        </is>
      </c>
      <c r="K344" s="58" t="inlineStr">
        <is>
          <t>сек</t>
        </is>
      </c>
      <c r="L344" s="58" t="inlineStr">
        <is>
          <t>сотые</t>
        </is>
      </c>
      <c r="M344" s="58" t="inlineStr">
        <is>
          <t>заявка</t>
        </is>
      </c>
      <c r="N344" s="58" t="inlineStr">
        <is>
          <t>лично(вне конкурса)</t>
        </is>
      </c>
      <c r="CJ344" s="57" t="inlineStr">
        <is>
          <t>класс(параспорт)</t>
        </is>
      </c>
    </row>
    <row r="345">
      <c r="A345" t="inlineStr"/>
      <c r="B345" s="47">
        <f>IF(OR(ISBLANK(C345),ISBLANK(D345),ISBLANK(E345),ISBLANK(F345),D346=0),"",COUNT(B15:B344)+1)</f>
        <v/>
      </c>
      <c r="C345" s="61" t="n"/>
      <c r="D345" s="61" t="n"/>
      <c r="E345" s="62" t="n"/>
      <c r="F345" s="62" t="n"/>
      <c r="G345" s="63" t="n"/>
      <c r="H345" s="64" t="n"/>
      <c r="I345" s="65">
        <f>IFERROR(INDEX(O3:AA3, 1, MATCH(H345, O2:AA2, 0)), "")</f>
        <v/>
      </c>
      <c r="J345" s="66" t="n"/>
      <c r="K345" s="67" t="n"/>
      <c r="L345" s="66" t="n"/>
      <c r="M345" s="68">
        <f>IF(AND(ISBLANK(J345), ISBLANK(K345), ISBLANK(L345)), "", IF(ISBLANK(J345), "0", J345) &amp; ":" &amp; IF(ISBLANK(K345), "00", TEXT(K345, "00")) &amp; "." &amp; IF(ISBLANK(L345), "00", TEXT(L345, "00")))</f>
        <v/>
      </c>
      <c r="N345" s="69" t="n"/>
      <c r="O345">
        <f>IF(AND(NOT(M345=""),NOT(ISBLANK(H345)),NOT(M345="0:00.00")),1,0)</f>
        <v/>
      </c>
      <c r="CJ345" s="70" t="n"/>
    </row>
    <row r="346">
      <c r="A346" t="inlineStr"/>
      <c r="C346" s="71" t="inlineStr">
        <is>
          <t>Кол-во дистанций</t>
        </is>
      </c>
      <c r="D346" s="72">
        <f>SUM(O345:O347)</f>
        <v/>
      </c>
      <c r="G346" s="63" t="n"/>
      <c r="H346" s="64" t="n"/>
      <c r="I346" s="65">
        <f>IFERROR(INDEX(O3:AA3, 1, MATCH(H346, O2:AA2, 0)), "")</f>
        <v/>
      </c>
      <c r="J346" s="66" t="n"/>
      <c r="K346" s="67" t="n"/>
      <c r="L346" s="66" t="n"/>
      <c r="M346" s="68">
        <f>IF(AND(ISBLANK(J346), ISBLANK(K346), ISBLANK(L346)), "", IF(ISBLANK(J346), "0", J346) &amp; ":" &amp; IF(ISBLANK(K346), "00", TEXT(K346, "00")) &amp; "." &amp; IF(ISBLANK(L346), "00", TEXT(L346, "00")))</f>
        <v/>
      </c>
      <c r="N346" s="69" t="n"/>
      <c r="O346">
        <f>IF(AND(NOT(M346=""),NOT(ISBLANK(H346)),NOT(M346="0:00.00")),1,0)</f>
        <v/>
      </c>
      <c r="CJ346" s="70" t="n"/>
    </row>
    <row r="347">
      <c r="A347" t="inlineStr"/>
      <c r="C347" s="73">
        <f>IF((SUMPRODUCT(COUNTIF(H345:H347,H345:H347)^(2*ISBLANK(H345:H347)-1)))&lt;COUNTA(H345:H347),"Выбраны одинаковые дистанции","")</f>
        <v/>
      </c>
      <c r="G347" s="63" t="n"/>
      <c r="H347" s="64" t="n"/>
      <c r="I347" s="65">
        <f>IFERROR(INDEX(O3:AA3, 1, MATCH(H347, O2:AA2, 0)), "")</f>
        <v/>
      </c>
      <c r="J347" s="66" t="n"/>
      <c r="K347" s="67" t="n"/>
      <c r="L347" s="66" t="n"/>
      <c r="M347" s="68">
        <f>IF(AND(ISBLANK(J347), ISBLANK(K347), ISBLANK(L347)), "", IF(ISBLANK(J347), "0", J347) &amp; ":" &amp; IF(ISBLANK(K347), "00", TEXT(K347, "00")) &amp; "." &amp; IF(ISBLANK(L347), "00", TEXT(L347, "00")))</f>
        <v/>
      </c>
      <c r="N347" s="69" t="n"/>
      <c r="O347">
        <f>IF(AND(NOT(M347=""),NOT(ISBLANK(H347)),NOT(M347="0:00.00")),1,0)</f>
        <v/>
      </c>
      <c r="CJ347" s="70" t="n"/>
    </row>
    <row r="348">
      <c r="A348" t="inlineStr"/>
      <c r="G348" s="63" t="n"/>
      <c r="I348" s="74" t="n"/>
    </row>
    <row r="349">
      <c r="A349" t="inlineStr"/>
      <c r="B349" s="57" t="inlineStr"/>
      <c r="C349" s="57" t="inlineStr">
        <is>
          <t>Фамилия</t>
        </is>
      </c>
      <c r="D349" s="57" t="inlineStr">
        <is>
          <t>Имя</t>
        </is>
      </c>
      <c r="E349" s="58" t="inlineStr">
        <is>
          <t>г.р.</t>
        </is>
      </c>
      <c r="F349" s="59" t="inlineStr">
        <is>
          <t>пол</t>
        </is>
      </c>
      <c r="G349" s="57" t="inlineStr"/>
      <c r="H349" s="57" t="inlineStr">
        <is>
          <t>Дистанции</t>
        </is>
      </c>
      <c r="I349" s="60" t="inlineStr"/>
      <c r="J349" s="58" t="inlineStr">
        <is>
          <t>мин</t>
        </is>
      </c>
      <c r="K349" s="58" t="inlineStr">
        <is>
          <t>сек</t>
        </is>
      </c>
      <c r="L349" s="58" t="inlineStr">
        <is>
          <t>сотые</t>
        </is>
      </c>
      <c r="M349" s="58" t="inlineStr">
        <is>
          <t>заявка</t>
        </is>
      </c>
      <c r="N349" s="58" t="inlineStr">
        <is>
          <t>лично(вне конкурса)</t>
        </is>
      </c>
      <c r="CJ349" s="57" t="inlineStr">
        <is>
          <t>класс(параспорт)</t>
        </is>
      </c>
    </row>
    <row r="350">
      <c r="A350" t="inlineStr"/>
      <c r="B350" s="47">
        <f>IF(OR(ISBLANK(C350),ISBLANK(D350),ISBLANK(E350),ISBLANK(F350),D351=0),"",COUNT(B15:B349)+1)</f>
        <v/>
      </c>
      <c r="C350" s="61" t="n"/>
      <c r="D350" s="61" t="n"/>
      <c r="E350" s="62" t="n"/>
      <c r="F350" s="62" t="n"/>
      <c r="G350" s="63" t="n"/>
      <c r="H350" s="64" t="n"/>
      <c r="I350" s="65">
        <f>IFERROR(INDEX(O3:AA3, 1, MATCH(H350, O2:AA2, 0)), "")</f>
        <v/>
      </c>
      <c r="J350" s="66" t="n"/>
      <c r="K350" s="67" t="n"/>
      <c r="L350" s="66" t="n"/>
      <c r="M350" s="68">
        <f>IF(AND(ISBLANK(J350), ISBLANK(K350), ISBLANK(L350)), "", IF(ISBLANK(J350), "0", J350) &amp; ":" &amp; IF(ISBLANK(K350), "00", TEXT(K350, "00")) &amp; "." &amp; IF(ISBLANK(L350), "00", TEXT(L350, "00")))</f>
        <v/>
      </c>
      <c r="N350" s="69" t="n"/>
      <c r="O350">
        <f>IF(AND(NOT(M350=""),NOT(ISBLANK(H350)),NOT(M350="0:00.00")),1,0)</f>
        <v/>
      </c>
      <c r="CJ350" s="70" t="n"/>
    </row>
    <row r="351">
      <c r="A351" t="inlineStr"/>
      <c r="C351" s="71" t="inlineStr">
        <is>
          <t>Кол-во дистанций</t>
        </is>
      </c>
      <c r="D351" s="72">
        <f>SUM(O350:O352)</f>
        <v/>
      </c>
      <c r="G351" s="63" t="n"/>
      <c r="H351" s="64" t="n"/>
      <c r="I351" s="65">
        <f>IFERROR(INDEX(O3:AA3, 1, MATCH(H351, O2:AA2, 0)), "")</f>
        <v/>
      </c>
      <c r="J351" s="66" t="n"/>
      <c r="K351" s="67" t="n"/>
      <c r="L351" s="66" t="n"/>
      <c r="M351" s="68">
        <f>IF(AND(ISBLANK(J351), ISBLANK(K351), ISBLANK(L351)), "", IF(ISBLANK(J351), "0", J351) &amp; ":" &amp; IF(ISBLANK(K351), "00", TEXT(K351, "00")) &amp; "." &amp; IF(ISBLANK(L351), "00", TEXT(L351, "00")))</f>
        <v/>
      </c>
      <c r="N351" s="69" t="n"/>
      <c r="O351">
        <f>IF(AND(NOT(M351=""),NOT(ISBLANK(H351)),NOT(M351="0:00.00")),1,0)</f>
        <v/>
      </c>
      <c r="CJ351" s="70" t="n"/>
    </row>
    <row r="352">
      <c r="A352" t="inlineStr"/>
      <c r="C352" s="73">
        <f>IF((SUMPRODUCT(COUNTIF(H350:H352,H350:H352)^(2*ISBLANK(H350:H352)-1)))&lt;COUNTA(H350:H352),"Выбраны одинаковые дистанции","")</f>
        <v/>
      </c>
      <c r="G352" s="63" t="n"/>
      <c r="H352" s="64" t="n"/>
      <c r="I352" s="65">
        <f>IFERROR(INDEX(O3:AA3, 1, MATCH(H352, O2:AA2, 0)), "")</f>
        <v/>
      </c>
      <c r="J352" s="66" t="n"/>
      <c r="K352" s="67" t="n"/>
      <c r="L352" s="66" t="n"/>
      <c r="M352" s="68">
        <f>IF(AND(ISBLANK(J352), ISBLANK(K352), ISBLANK(L352)), "", IF(ISBLANK(J352), "0", J352) &amp; ":" &amp; IF(ISBLANK(K352), "00", TEXT(K352, "00")) &amp; "." &amp; IF(ISBLANK(L352), "00", TEXT(L352, "00")))</f>
        <v/>
      </c>
      <c r="N352" s="69" t="n"/>
      <c r="O352">
        <f>IF(AND(NOT(M352=""),NOT(ISBLANK(H352)),NOT(M352="0:00.00")),1,0)</f>
        <v/>
      </c>
      <c r="CJ352" s="70" t="n"/>
    </row>
    <row r="353">
      <c r="A353" t="inlineStr"/>
      <c r="G353" s="63" t="n"/>
      <c r="I353" s="74" t="n"/>
    </row>
    <row r="354">
      <c r="A354" t="inlineStr"/>
      <c r="B354" s="57" t="inlineStr"/>
      <c r="C354" s="57" t="inlineStr">
        <is>
          <t>Фамилия</t>
        </is>
      </c>
      <c r="D354" s="57" t="inlineStr">
        <is>
          <t>Имя</t>
        </is>
      </c>
      <c r="E354" s="58" t="inlineStr">
        <is>
          <t>г.р.</t>
        </is>
      </c>
      <c r="F354" s="59" t="inlineStr">
        <is>
          <t>пол</t>
        </is>
      </c>
      <c r="G354" s="57" t="inlineStr"/>
      <c r="H354" s="57" t="inlineStr">
        <is>
          <t>Дистанции</t>
        </is>
      </c>
      <c r="I354" s="60" t="inlineStr"/>
      <c r="J354" s="58" t="inlineStr">
        <is>
          <t>мин</t>
        </is>
      </c>
      <c r="K354" s="58" t="inlineStr">
        <is>
          <t>сек</t>
        </is>
      </c>
      <c r="L354" s="58" t="inlineStr">
        <is>
          <t>сотые</t>
        </is>
      </c>
      <c r="M354" s="58" t="inlineStr">
        <is>
          <t>заявка</t>
        </is>
      </c>
      <c r="N354" s="58" t="inlineStr">
        <is>
          <t>лично(вне конкурса)</t>
        </is>
      </c>
      <c r="CJ354" s="57" t="inlineStr">
        <is>
          <t>класс(параспорт)</t>
        </is>
      </c>
    </row>
    <row r="355">
      <c r="A355" t="inlineStr"/>
      <c r="B355" s="47">
        <f>IF(OR(ISBLANK(C355),ISBLANK(D355),ISBLANK(E355),ISBLANK(F355),D356=0),"",COUNT(B15:B354)+1)</f>
        <v/>
      </c>
      <c r="C355" s="61" t="n"/>
      <c r="D355" s="61" t="n"/>
      <c r="E355" s="62" t="n"/>
      <c r="F355" s="62" t="n"/>
      <c r="G355" s="63" t="n"/>
      <c r="H355" s="64" t="n"/>
      <c r="I355" s="65">
        <f>IFERROR(INDEX(O3:AA3, 1, MATCH(H355, O2:AA2, 0)), "")</f>
        <v/>
      </c>
      <c r="J355" s="66" t="n"/>
      <c r="K355" s="67" t="n"/>
      <c r="L355" s="66" t="n"/>
      <c r="M355" s="68">
        <f>IF(AND(ISBLANK(J355), ISBLANK(K355), ISBLANK(L355)), "", IF(ISBLANK(J355), "0", J355) &amp; ":" &amp; IF(ISBLANK(K355), "00", TEXT(K355, "00")) &amp; "." &amp; IF(ISBLANK(L355), "00", TEXT(L355, "00")))</f>
        <v/>
      </c>
      <c r="N355" s="69" t="n"/>
      <c r="O355">
        <f>IF(AND(NOT(M355=""),NOT(ISBLANK(H355)),NOT(M355="0:00.00")),1,0)</f>
        <v/>
      </c>
      <c r="CJ355" s="70" t="n"/>
    </row>
    <row r="356">
      <c r="A356" t="inlineStr"/>
      <c r="C356" s="71" t="inlineStr">
        <is>
          <t>Кол-во дистанций</t>
        </is>
      </c>
      <c r="D356" s="72">
        <f>SUM(O355:O357)</f>
        <v/>
      </c>
      <c r="G356" s="63" t="n"/>
      <c r="H356" s="64" t="n"/>
      <c r="I356" s="65">
        <f>IFERROR(INDEX(O3:AA3, 1, MATCH(H356, O2:AA2, 0)), "")</f>
        <v/>
      </c>
      <c r="J356" s="66" t="n"/>
      <c r="K356" s="67" t="n"/>
      <c r="L356" s="66" t="n"/>
      <c r="M356" s="68">
        <f>IF(AND(ISBLANK(J356), ISBLANK(K356), ISBLANK(L356)), "", IF(ISBLANK(J356), "0", J356) &amp; ":" &amp; IF(ISBLANK(K356), "00", TEXT(K356, "00")) &amp; "." &amp; IF(ISBLANK(L356), "00", TEXT(L356, "00")))</f>
        <v/>
      </c>
      <c r="N356" s="69" t="n"/>
      <c r="O356">
        <f>IF(AND(NOT(M356=""),NOT(ISBLANK(H356)),NOT(M356="0:00.00")),1,0)</f>
        <v/>
      </c>
      <c r="CJ356" s="70" t="n"/>
    </row>
    <row r="357">
      <c r="A357" t="inlineStr"/>
      <c r="C357" s="73">
        <f>IF((SUMPRODUCT(COUNTIF(H355:H357,H355:H357)^(2*ISBLANK(H355:H357)-1)))&lt;COUNTA(H355:H357),"Выбраны одинаковые дистанции","")</f>
        <v/>
      </c>
      <c r="G357" s="63" t="n"/>
      <c r="H357" s="64" t="n"/>
      <c r="I357" s="65">
        <f>IFERROR(INDEX(O3:AA3, 1, MATCH(H357, O2:AA2, 0)), "")</f>
        <v/>
      </c>
      <c r="J357" s="66" t="n"/>
      <c r="K357" s="67" t="n"/>
      <c r="L357" s="66" t="n"/>
      <c r="M357" s="68">
        <f>IF(AND(ISBLANK(J357), ISBLANK(K357), ISBLANK(L357)), "", IF(ISBLANK(J357), "0", J357) &amp; ":" &amp; IF(ISBLANK(K357), "00", TEXT(K357, "00")) &amp; "." &amp; IF(ISBLANK(L357), "00", TEXT(L357, "00")))</f>
        <v/>
      </c>
      <c r="N357" s="69" t="n"/>
      <c r="O357">
        <f>IF(AND(NOT(M357=""),NOT(ISBLANK(H357)),NOT(M357="0:00.00")),1,0)</f>
        <v/>
      </c>
      <c r="CJ357" s="70" t="n"/>
    </row>
    <row r="358">
      <c r="A358" t="inlineStr"/>
      <c r="G358" s="63" t="n"/>
      <c r="I358" s="74" t="n"/>
    </row>
    <row r="359">
      <c r="A359" t="inlineStr"/>
      <c r="B359" s="57" t="inlineStr"/>
      <c r="C359" s="57" t="inlineStr">
        <is>
          <t>Фамилия</t>
        </is>
      </c>
      <c r="D359" s="57" t="inlineStr">
        <is>
          <t>Имя</t>
        </is>
      </c>
      <c r="E359" s="58" t="inlineStr">
        <is>
          <t>г.р.</t>
        </is>
      </c>
      <c r="F359" s="59" t="inlineStr">
        <is>
          <t>пол</t>
        </is>
      </c>
      <c r="G359" s="57" t="inlineStr"/>
      <c r="H359" s="57" t="inlineStr">
        <is>
          <t>Дистанции</t>
        </is>
      </c>
      <c r="I359" s="60" t="inlineStr"/>
      <c r="J359" s="58" t="inlineStr">
        <is>
          <t>мин</t>
        </is>
      </c>
      <c r="K359" s="58" t="inlineStr">
        <is>
          <t>сек</t>
        </is>
      </c>
      <c r="L359" s="58" t="inlineStr">
        <is>
          <t>сотые</t>
        </is>
      </c>
      <c r="M359" s="58" t="inlineStr">
        <is>
          <t>заявка</t>
        </is>
      </c>
      <c r="N359" s="58" t="inlineStr">
        <is>
          <t>лично(вне конкурса)</t>
        </is>
      </c>
      <c r="CJ359" s="57" t="inlineStr">
        <is>
          <t>класс(параспорт)</t>
        </is>
      </c>
    </row>
    <row r="360">
      <c r="A360" t="inlineStr"/>
      <c r="B360" s="47">
        <f>IF(OR(ISBLANK(C360),ISBLANK(D360),ISBLANK(E360),ISBLANK(F360),D361=0),"",COUNT(B15:B359)+1)</f>
        <v/>
      </c>
      <c r="C360" s="61" t="n"/>
      <c r="D360" s="61" t="n"/>
      <c r="E360" s="62" t="n"/>
      <c r="F360" s="62" t="n"/>
      <c r="G360" s="63" t="n"/>
      <c r="H360" s="64" t="n"/>
      <c r="I360" s="65">
        <f>IFERROR(INDEX(O3:AA3, 1, MATCH(H360, O2:AA2, 0)), "")</f>
        <v/>
      </c>
      <c r="J360" s="66" t="n"/>
      <c r="K360" s="67" t="n"/>
      <c r="L360" s="66" t="n"/>
      <c r="M360" s="68">
        <f>IF(AND(ISBLANK(J360), ISBLANK(K360), ISBLANK(L360)), "", IF(ISBLANK(J360), "0", J360) &amp; ":" &amp; IF(ISBLANK(K360), "00", TEXT(K360, "00")) &amp; "." &amp; IF(ISBLANK(L360), "00", TEXT(L360, "00")))</f>
        <v/>
      </c>
      <c r="N360" s="69" t="n"/>
      <c r="O360">
        <f>IF(AND(NOT(M360=""),NOT(ISBLANK(H360)),NOT(M360="0:00.00")),1,0)</f>
        <v/>
      </c>
      <c r="CJ360" s="70" t="n"/>
    </row>
    <row r="361">
      <c r="A361" t="inlineStr"/>
      <c r="C361" s="71" t="inlineStr">
        <is>
          <t>Кол-во дистанций</t>
        </is>
      </c>
      <c r="D361" s="72">
        <f>SUM(O360:O362)</f>
        <v/>
      </c>
      <c r="G361" s="63" t="n"/>
      <c r="H361" s="64" t="n"/>
      <c r="I361" s="65">
        <f>IFERROR(INDEX(O3:AA3, 1, MATCH(H361, O2:AA2, 0)), "")</f>
        <v/>
      </c>
      <c r="J361" s="66" t="n"/>
      <c r="K361" s="67" t="n"/>
      <c r="L361" s="66" t="n"/>
      <c r="M361" s="68">
        <f>IF(AND(ISBLANK(J361), ISBLANK(K361), ISBLANK(L361)), "", IF(ISBLANK(J361), "0", J361) &amp; ":" &amp; IF(ISBLANK(K361), "00", TEXT(K361, "00")) &amp; "." &amp; IF(ISBLANK(L361), "00", TEXT(L361, "00")))</f>
        <v/>
      </c>
      <c r="N361" s="69" t="n"/>
      <c r="O361">
        <f>IF(AND(NOT(M361=""),NOT(ISBLANK(H361)),NOT(M361="0:00.00")),1,0)</f>
        <v/>
      </c>
      <c r="CJ361" s="70" t="n"/>
    </row>
    <row r="362">
      <c r="A362" t="inlineStr"/>
      <c r="C362" s="73">
        <f>IF((SUMPRODUCT(COUNTIF(H360:H362,H360:H362)^(2*ISBLANK(H360:H362)-1)))&lt;COUNTA(H360:H362),"Выбраны одинаковые дистанции","")</f>
        <v/>
      </c>
      <c r="G362" s="63" t="n"/>
      <c r="H362" s="64" t="n"/>
      <c r="I362" s="65">
        <f>IFERROR(INDEX(O3:AA3, 1, MATCH(H362, O2:AA2, 0)), "")</f>
        <v/>
      </c>
      <c r="J362" s="66" t="n"/>
      <c r="K362" s="67" t="n"/>
      <c r="L362" s="66" t="n"/>
      <c r="M362" s="68">
        <f>IF(AND(ISBLANK(J362), ISBLANK(K362), ISBLANK(L362)), "", IF(ISBLANK(J362), "0", J362) &amp; ":" &amp; IF(ISBLANK(K362), "00", TEXT(K362, "00")) &amp; "." &amp; IF(ISBLANK(L362), "00", TEXT(L362, "00")))</f>
        <v/>
      </c>
      <c r="N362" s="69" t="n"/>
      <c r="O362">
        <f>IF(AND(NOT(M362=""),NOT(ISBLANK(H362)),NOT(M362="0:00.00")),1,0)</f>
        <v/>
      </c>
      <c r="CJ362" s="70" t="n"/>
    </row>
    <row r="363">
      <c r="A363" t="inlineStr"/>
      <c r="G363" s="63" t="n"/>
      <c r="I363" s="74" t="n"/>
    </row>
  </sheetData>
  <sheetProtection selectLockedCells="0" selectUnlockedCells="0" sheet="1" objects="0" insertRows="1" insertHyperlinks="1" autoFilter="1" scenarios="0" formatColumns="1" deleteColumns="1" insertColumns="1" pivotTables="1" deleteRows="1" formatCells="1" formatRows="1" sort="1" password="98A4"/>
  <mergeCells count="14">
    <mergeCell ref="C13:F13"/>
    <mergeCell ref="B11:D11"/>
    <mergeCell ref="B5:N5"/>
    <mergeCell ref="B10:D10"/>
    <mergeCell ref="B2:N2"/>
    <mergeCell ref="B1:N1"/>
    <mergeCell ref="E10:M10"/>
    <mergeCell ref="B4:N4"/>
    <mergeCell ref="B8:D8"/>
    <mergeCell ref="H8:M8"/>
    <mergeCell ref="J13:N13"/>
    <mergeCell ref="B3:N3"/>
    <mergeCell ref="B6:D6"/>
    <mergeCell ref="E6:M6"/>
  </mergeCells>
  <conditionalFormatting sqref="E10:M10">
    <cfRule type="expression" priority="1" dxfId="0">
      <formula>IF(OR(ISBLANK($E$6),ISBLANK($H$8)),TRUE,FALSE)</formula>
    </cfRule>
  </conditionalFormatting>
  <conditionalFormatting sqref="C16:D16">
    <cfRule type="expression" priority="2" dxfId="1">
      <formula>IF($D$16=0,TRUE,FALSE)</formula>
    </cfRule>
  </conditionalFormatting>
  <conditionalFormatting sqref="C21:D21">
    <cfRule type="expression" priority="3" dxfId="1">
      <formula>IF($D$21=0,TRUE,FALSE)</formula>
    </cfRule>
  </conditionalFormatting>
  <conditionalFormatting sqref="C26:D26">
    <cfRule type="expression" priority="4" dxfId="1">
      <formula>IF($D$26=0,TRUE,FALSE)</formula>
    </cfRule>
  </conditionalFormatting>
  <conditionalFormatting sqref="C31:D31">
    <cfRule type="expression" priority="5" dxfId="1">
      <formula>IF($D$31=0,TRUE,FALSE)</formula>
    </cfRule>
  </conditionalFormatting>
  <conditionalFormatting sqref="C36:D36">
    <cfRule type="expression" priority="6" dxfId="1">
      <formula>IF($D$36=0,TRUE,FALSE)</formula>
    </cfRule>
  </conditionalFormatting>
  <conditionalFormatting sqref="C41:D41">
    <cfRule type="expression" priority="7" dxfId="1">
      <formula>IF($D$41=0,TRUE,FALSE)</formula>
    </cfRule>
  </conditionalFormatting>
  <conditionalFormatting sqref="C46:D46">
    <cfRule type="expression" priority="8" dxfId="1">
      <formula>IF($D$46=0,TRUE,FALSE)</formula>
    </cfRule>
  </conditionalFormatting>
  <conditionalFormatting sqref="C51:D51">
    <cfRule type="expression" priority="9" dxfId="1">
      <formula>IF($D$51=0,TRUE,FALSE)</formula>
    </cfRule>
  </conditionalFormatting>
  <conditionalFormatting sqref="C56:D56">
    <cfRule type="expression" priority="10" dxfId="1">
      <formula>IF($D$56=0,TRUE,FALSE)</formula>
    </cfRule>
  </conditionalFormatting>
  <conditionalFormatting sqref="C61:D61">
    <cfRule type="expression" priority="11" dxfId="1">
      <formula>IF($D$61=0,TRUE,FALSE)</formula>
    </cfRule>
  </conditionalFormatting>
  <conditionalFormatting sqref="C66:D66">
    <cfRule type="expression" priority="12" dxfId="1">
      <formula>IF($D$66=0,TRUE,FALSE)</formula>
    </cfRule>
  </conditionalFormatting>
  <conditionalFormatting sqref="C71:D71">
    <cfRule type="expression" priority="13" dxfId="1">
      <formula>IF($D$71=0,TRUE,FALSE)</formula>
    </cfRule>
  </conditionalFormatting>
  <conditionalFormatting sqref="C76:D76">
    <cfRule type="expression" priority="14" dxfId="1">
      <formula>IF($D$76=0,TRUE,FALSE)</formula>
    </cfRule>
  </conditionalFormatting>
  <conditionalFormatting sqref="C81:D81">
    <cfRule type="expression" priority="15" dxfId="1">
      <formula>IF($D$81=0,TRUE,FALSE)</formula>
    </cfRule>
  </conditionalFormatting>
  <conditionalFormatting sqref="C86:D86">
    <cfRule type="expression" priority="16" dxfId="1">
      <formula>IF($D$86=0,TRUE,FALSE)</formula>
    </cfRule>
  </conditionalFormatting>
  <conditionalFormatting sqref="C91:D91">
    <cfRule type="expression" priority="17" dxfId="1">
      <formula>IF($D$91=0,TRUE,FALSE)</formula>
    </cfRule>
  </conditionalFormatting>
  <conditionalFormatting sqref="C96:D96">
    <cfRule type="expression" priority="18" dxfId="1">
      <formula>IF($D$96=0,TRUE,FALSE)</formula>
    </cfRule>
  </conditionalFormatting>
  <conditionalFormatting sqref="C101:D101">
    <cfRule type="expression" priority="19" dxfId="1">
      <formula>IF($D$101=0,TRUE,FALSE)</formula>
    </cfRule>
  </conditionalFormatting>
  <conditionalFormatting sqref="C106:D106">
    <cfRule type="expression" priority="20" dxfId="1">
      <formula>IF($D$106=0,TRUE,FALSE)</formula>
    </cfRule>
  </conditionalFormatting>
  <conditionalFormatting sqref="C111:D111">
    <cfRule type="expression" priority="21" dxfId="1">
      <formula>IF($D$111=0,TRUE,FALSE)</formula>
    </cfRule>
  </conditionalFormatting>
  <conditionalFormatting sqref="C116:D116">
    <cfRule type="expression" priority="22" dxfId="1">
      <formula>IF($D$116=0,TRUE,FALSE)</formula>
    </cfRule>
  </conditionalFormatting>
  <conditionalFormatting sqref="C121:D121">
    <cfRule type="expression" priority="23" dxfId="1">
      <formula>IF($D$121=0,TRUE,FALSE)</formula>
    </cfRule>
  </conditionalFormatting>
  <conditionalFormatting sqref="C126:D126">
    <cfRule type="expression" priority="24" dxfId="1">
      <formula>IF($D$126=0,TRUE,FALSE)</formula>
    </cfRule>
  </conditionalFormatting>
  <conditionalFormatting sqref="C131:D131">
    <cfRule type="expression" priority="25" dxfId="1">
      <formula>IF($D$131=0,TRUE,FALSE)</formula>
    </cfRule>
  </conditionalFormatting>
  <conditionalFormatting sqref="C136:D136">
    <cfRule type="expression" priority="26" dxfId="1">
      <formula>IF($D$136=0,TRUE,FALSE)</formula>
    </cfRule>
  </conditionalFormatting>
  <conditionalFormatting sqref="C141:D141">
    <cfRule type="expression" priority="27" dxfId="1">
      <formula>IF($D$141=0,TRUE,FALSE)</formula>
    </cfRule>
  </conditionalFormatting>
  <conditionalFormatting sqref="C146:D146">
    <cfRule type="expression" priority="28" dxfId="1">
      <formula>IF($D$146=0,TRUE,FALSE)</formula>
    </cfRule>
  </conditionalFormatting>
  <conditionalFormatting sqref="C151:D151">
    <cfRule type="expression" priority="29" dxfId="1">
      <formula>IF($D$151=0,TRUE,FALSE)</formula>
    </cfRule>
  </conditionalFormatting>
  <conditionalFormatting sqref="C156:D156">
    <cfRule type="expression" priority="30" dxfId="1">
      <formula>IF($D$156=0,TRUE,FALSE)</formula>
    </cfRule>
  </conditionalFormatting>
  <conditionalFormatting sqref="C161:D161">
    <cfRule type="expression" priority="31" dxfId="1">
      <formula>IF($D$161=0,TRUE,FALSE)</formula>
    </cfRule>
  </conditionalFormatting>
  <conditionalFormatting sqref="C166:D166">
    <cfRule type="expression" priority="32" dxfId="1">
      <formula>IF($D$166=0,TRUE,FALSE)</formula>
    </cfRule>
  </conditionalFormatting>
  <conditionalFormatting sqref="C171:D171">
    <cfRule type="expression" priority="33" dxfId="1">
      <formula>IF($D$171=0,TRUE,FALSE)</formula>
    </cfRule>
  </conditionalFormatting>
  <conditionalFormatting sqref="C176:D176">
    <cfRule type="expression" priority="34" dxfId="1">
      <formula>IF($D$176=0,TRUE,FALSE)</formula>
    </cfRule>
  </conditionalFormatting>
  <conditionalFormatting sqref="C181:D181">
    <cfRule type="expression" priority="35" dxfId="1">
      <formula>IF($D$181=0,TRUE,FALSE)</formula>
    </cfRule>
  </conditionalFormatting>
  <conditionalFormatting sqref="C186:D186">
    <cfRule type="expression" priority="36" dxfId="1">
      <formula>IF($D$186=0,TRUE,FALSE)</formula>
    </cfRule>
  </conditionalFormatting>
  <conditionalFormatting sqref="C191:D191">
    <cfRule type="expression" priority="37" dxfId="1">
      <formula>IF($D$191=0,TRUE,FALSE)</formula>
    </cfRule>
  </conditionalFormatting>
  <conditionalFormatting sqref="C196:D196">
    <cfRule type="expression" priority="38" dxfId="1">
      <formula>IF($D$196=0,TRUE,FALSE)</formula>
    </cfRule>
  </conditionalFormatting>
  <conditionalFormatting sqref="C201:D201">
    <cfRule type="expression" priority="39" dxfId="1">
      <formula>IF($D$201=0,TRUE,FALSE)</formula>
    </cfRule>
  </conditionalFormatting>
  <conditionalFormatting sqref="C206:D206">
    <cfRule type="expression" priority="40" dxfId="1">
      <formula>IF($D$206=0,TRUE,FALSE)</formula>
    </cfRule>
  </conditionalFormatting>
  <conditionalFormatting sqref="C211:D211">
    <cfRule type="expression" priority="41" dxfId="1">
      <formula>IF($D$211=0,TRUE,FALSE)</formula>
    </cfRule>
  </conditionalFormatting>
  <conditionalFormatting sqref="C216:D216">
    <cfRule type="expression" priority="42" dxfId="1">
      <formula>IF($D$216=0,TRUE,FALSE)</formula>
    </cfRule>
  </conditionalFormatting>
  <conditionalFormatting sqref="C221:D221">
    <cfRule type="expression" priority="43" dxfId="1">
      <formula>IF($D$221=0,TRUE,FALSE)</formula>
    </cfRule>
  </conditionalFormatting>
  <conditionalFormatting sqref="C226:D226">
    <cfRule type="expression" priority="44" dxfId="1">
      <formula>IF($D$226=0,TRUE,FALSE)</formula>
    </cfRule>
  </conditionalFormatting>
  <conditionalFormatting sqref="C231:D231">
    <cfRule type="expression" priority="45" dxfId="1">
      <formula>IF($D$231=0,TRUE,FALSE)</formula>
    </cfRule>
  </conditionalFormatting>
  <conditionalFormatting sqref="C236:D236">
    <cfRule type="expression" priority="46" dxfId="1">
      <formula>IF($D$236=0,TRUE,FALSE)</formula>
    </cfRule>
  </conditionalFormatting>
  <conditionalFormatting sqref="C241:D241">
    <cfRule type="expression" priority="47" dxfId="1">
      <formula>IF($D$241=0,TRUE,FALSE)</formula>
    </cfRule>
  </conditionalFormatting>
  <conditionalFormatting sqref="C246:D246">
    <cfRule type="expression" priority="48" dxfId="1">
      <formula>IF($D$246=0,TRUE,FALSE)</formula>
    </cfRule>
  </conditionalFormatting>
  <conditionalFormatting sqref="C251:D251">
    <cfRule type="expression" priority="49" dxfId="1">
      <formula>IF($D$251=0,TRUE,FALSE)</formula>
    </cfRule>
  </conditionalFormatting>
  <conditionalFormatting sqref="C256:D256">
    <cfRule type="expression" priority="50" dxfId="1">
      <formula>IF($D$256=0,TRUE,FALSE)</formula>
    </cfRule>
  </conditionalFormatting>
  <conditionalFormatting sqref="C261:D261">
    <cfRule type="expression" priority="51" dxfId="1">
      <formula>IF($D$261=0,TRUE,FALSE)</formula>
    </cfRule>
  </conditionalFormatting>
  <conditionalFormatting sqref="C266:D266">
    <cfRule type="expression" priority="52" dxfId="1">
      <formula>IF($D$266=0,TRUE,FALSE)</formula>
    </cfRule>
  </conditionalFormatting>
  <conditionalFormatting sqref="C271:D271">
    <cfRule type="expression" priority="53" dxfId="1">
      <formula>IF($D$271=0,TRUE,FALSE)</formula>
    </cfRule>
  </conditionalFormatting>
  <conditionalFormatting sqref="C276:D276">
    <cfRule type="expression" priority="54" dxfId="1">
      <formula>IF($D$276=0,TRUE,FALSE)</formula>
    </cfRule>
  </conditionalFormatting>
  <conditionalFormatting sqref="C281:D281">
    <cfRule type="expression" priority="55" dxfId="1">
      <formula>IF($D$281=0,TRUE,FALSE)</formula>
    </cfRule>
  </conditionalFormatting>
  <conditionalFormatting sqref="C286:D286">
    <cfRule type="expression" priority="56" dxfId="1">
      <formula>IF($D$286=0,TRUE,FALSE)</formula>
    </cfRule>
  </conditionalFormatting>
  <conditionalFormatting sqref="C291:D291">
    <cfRule type="expression" priority="57" dxfId="1">
      <formula>IF($D$291=0,TRUE,FALSE)</formula>
    </cfRule>
  </conditionalFormatting>
  <conditionalFormatting sqref="C296:D296">
    <cfRule type="expression" priority="58" dxfId="1">
      <formula>IF($D$296=0,TRUE,FALSE)</formula>
    </cfRule>
  </conditionalFormatting>
  <conditionalFormatting sqref="C301:D301">
    <cfRule type="expression" priority="59" dxfId="1">
      <formula>IF($D$301=0,TRUE,FALSE)</formula>
    </cfRule>
  </conditionalFormatting>
  <conditionalFormatting sqref="C306:D306">
    <cfRule type="expression" priority="60" dxfId="1">
      <formula>IF($D$306=0,TRUE,FALSE)</formula>
    </cfRule>
  </conditionalFormatting>
  <conditionalFormatting sqref="C311:D311">
    <cfRule type="expression" priority="61" dxfId="1">
      <formula>IF($D$311=0,TRUE,FALSE)</formula>
    </cfRule>
  </conditionalFormatting>
  <conditionalFormatting sqref="C316:D316">
    <cfRule type="expression" priority="62" dxfId="1">
      <formula>IF($D$316=0,TRUE,FALSE)</formula>
    </cfRule>
  </conditionalFormatting>
  <conditionalFormatting sqref="C321:D321">
    <cfRule type="expression" priority="63" dxfId="1">
      <formula>IF($D$321=0,TRUE,FALSE)</formula>
    </cfRule>
  </conditionalFormatting>
  <conditionalFormatting sqref="C326:D326">
    <cfRule type="expression" priority="64" dxfId="1">
      <formula>IF($D$326=0,TRUE,FALSE)</formula>
    </cfRule>
  </conditionalFormatting>
  <conditionalFormatting sqref="C331:D331">
    <cfRule type="expression" priority="65" dxfId="1">
      <formula>IF($D$331=0,TRUE,FALSE)</formula>
    </cfRule>
  </conditionalFormatting>
  <conditionalFormatting sqref="C336:D336">
    <cfRule type="expression" priority="66" dxfId="1">
      <formula>IF($D$336=0,TRUE,FALSE)</formula>
    </cfRule>
  </conditionalFormatting>
  <conditionalFormatting sqref="C341:D341">
    <cfRule type="expression" priority="67" dxfId="1">
      <formula>IF($D$341=0,TRUE,FALSE)</formula>
    </cfRule>
  </conditionalFormatting>
  <conditionalFormatting sqref="C346:D346">
    <cfRule type="expression" priority="68" dxfId="1">
      <formula>IF($D$346=0,TRUE,FALSE)</formula>
    </cfRule>
  </conditionalFormatting>
  <conditionalFormatting sqref="C351:D351">
    <cfRule type="expression" priority="69" dxfId="1">
      <formula>IF($D$351=0,TRUE,FALSE)</formula>
    </cfRule>
  </conditionalFormatting>
  <conditionalFormatting sqref="C356:D356">
    <cfRule type="expression" priority="70" dxfId="1">
      <formula>IF($D$356=0,TRUE,FALSE)</formula>
    </cfRule>
  </conditionalFormatting>
  <conditionalFormatting sqref="C361:D361">
    <cfRule type="expression" priority="71" dxfId="1">
      <formula>IF($D$361=0,TRUE,FALSE)</formula>
    </cfRule>
  </conditionalFormatting>
  <dataValidations count="12">
    <dataValidation sqref="E12" showDropDown="0" showInputMessage="1" showErrorMessage="1" allowBlank="0" type="list">
      <formula1>"город,поселок,поселок городского типа,деревня,село"</formula1>
    </dataValidation>
    <dataValidation sqref="E8" showDropDown="0" showInputMessage="1" showErrorMessage="1" allowBlank="0" type="list">
      <formula1>"город,поселок,пгт,деревня,село"</formula1>
    </dataValidation>
    <dataValidation sqref="E6:M6" showDropDown="0" showInputMessage="0" showErrorMessage="1" allowBlank="0" error="Название команды должно быть от 2 до 40 символов" type="textLength">
      <formula1>2</formula1>
      <formula2>40</formula2>
    </dataValidation>
    <dataValidation sqref="H8:M8" showDropDown="0" showInputMessage="0" showErrorMessage="1" allowBlank="0" error="Название населенного пунтка должно быть от 2 до 20 символов" type="textLength">
      <formula1>2</formula1>
      <formula2>20</formula2>
    </dataValidation>
    <dataValidation sqref="E15 E20 E25 E30 E35 E40 E45 E50 E55 E60 E65 E70 E75 E80 E85 E90 E95 E100 E105 E110 E115 E120 E125 E130 E135 E140 E145 E150 E155 E160 E165 E170 E175 E180 E185 E190 E195 E200 E205 E210 E215 E220 E225 E230 E235 E240 E245 E250 E255 E260 E265 E270 E275 E280 E285 E290 E295 E300 E305 E310 E315 E320 E325 E330 E335 E340 E345 E350 E355 E360" showDropDown="0" showInputMessage="1" showErrorMessage="1" allowBlank="1" error="Год рождения должен быть от 1950 до 2021" prompt="Выберите год рождения" type="list">
      <formula1>=$O$1:$CH$1</formula1>
    </dataValidation>
    <dataValidation sqref="F15 F20 F25 F30 F35 F40 F45 F50 F55 F60 F65 F70 F75 F80 F85 F90 F95 F100 F105 F110 F115 F120 F125 F130 F135 F140 F145 F150 F155 F160 F165 F170 F175 F180 F185 F190 F195 F200 F205 F210 F215 F220 F225 F230 F235 F240 F245 F250 F255 F260 F265 F270 F275 F280 F285 F290 F295 F300 F305 F310 F315 F320 F325 F330 F335 F340 F345 F350 F355 F360" showDropDown="0" showInputMessage="1" showErrorMessage="1" allowBlank="1" error="Выберите из значений" prompt="Выберите пол" type="list">
      <formula1>"Мужской,Женский"</formula1>
    </dataValidation>
    <dataValidation sqref="H15 H16 H17 H20 H21 H22 H25 H26 H27 H30 H31 H32 H35 H36 H37 H40 H41 H42 H45 H46 H47 H50 H51 H52 H55 H56 H57 H60 H61 H62 H65 H66 H67 H70 H71 H72 H75 H76 H77 H80 H81 H82 H85 H86 H87 H90 H91 H92 H95 H96 H97 H100 H101 H102 H105 H106 H107 H110 H111 H112 H115 H116 H117 H120 H121 H122 H125 H126 H127 H130 H131 H132 H135 H136 H137 H140 H141 H142 H145 H146 H147 H150 H151 H152 H155 H156 H157 H160 H161 H162 H165 H166 H167 H170 H171 H172 H175 H176 H177 H180 H181 H182 H185 H186 H187 H190 H191 H192 H195 H196 H197 H200 H201 H202 H205 H206 H207 H210 H211 H212 H215 H216 H217 H220 H221 H222 H225 H226 H227 H230 H231 H232 H235 H236 H237 H240 H241 H242 H245 H246 H247 H250 H251 H252 H255 H256 H257 H260 H261 H262 H265 H266 H267 H270 H271 H272 H275 H276 H277 H280 H281 H282 H285 H286 H287 H290 H291 H292 H295 H296 H297 H300 H301 H302 H305 H306 H307 H310 H311 H312 H315 H316 H317 H320 H321 H322 H325 H326 H327 H330 H331 H332 H335 H336 H337 H340 H341 H342 H345 H346 H347 H350 H351 H352 H355 H356 H357 H360 H361 H362" showDropDown="0" showInputMessage="0" showErrorMessage="1" allowBlank="1" type="list">
      <formula1>=$O$2:$AA$2</formula1>
    </dataValidation>
    <dataValidation sqref="N15 N16 N17 N20 N21 N22 N25 N26 N27 N30 N31 N32 N35 N36 N37 N40 N41 N42 N45 N46 N47 N50 N51 N52 N55 N56 N57 N60 N61 N62 N65 N66 N67 N70 N71 N72 N75 N76 N77 N80 N81 N82 N85 N86 N87 N90 N91 N92 N95 N96 N97 N100 N101 N102 N105 N106 N107 N110 N111 N112 N115 N116 N117 N120 N121 N122 N125 N126 N127 N130 N131 N132 N135 N136 N137 N140 N141 N142 N145 N146 N147 N150 N151 N152 N155 N156 N157 N160 N161 N162 N165 N166 N167 N170 N171 N172 N175 N176 N177 N180 N181 N182 N185 N186 N187 N190 N191 N192 N195 N196 N197 N200 N201 N202 N205 N206 N207 N210 N211 N212 N215 N216 N217 N220 N221 N222 N225 N226 N227 N230 N231 N232 N235 N236 N237 N240 N241 N242 N245 N246 N247 N250 N251 N252 N255 N256 N257 N260 N261 N262 N265 N266 N267 N270 N271 N272 N275 N276 N277 N280 N281 N282 N285 N286 N287 N290 N291 N292 N295 N296 N297 N300 N301 N302 N305 N306 N307 N310 N311 N312 N315 N316 N317 N320 N321 N322 N325 N326 N327 N330 N331 N332 N335 N336 N337 N340 N341 N342 N345 N346 N347 N350 N351 N352 N355 N356 N357 N360 N361 N362" showDropDown="0" showInputMessage="1" showErrorMessage="1" allowBlank="1" error="Выберите или &quot;ЛИЧНО&quot; или сотрите данные из ячейки" prompt="Выберите &quot;ЛИЧНО&quot; для этой дистанции, если участник плывет именно эту дистанцию вне конкурса." type="list">
      <formula1>"ЛИЧНО"</formula1>
    </dataValidation>
    <dataValidation sqref="J15 J16 J17 J20 J21 J22 J25 J26 J27 J30 J31 J32 J35 J36 J37 J40 J41 J42 J45 J46 J47 J50 J51 J52 J55 J56 J57 J60 J61 J62 J65 J66 J67 J70 J71 J72 J75 J76 J77 J80 J81 J82 J85 J86 J87 J90 J91 J92 J95 J96 J97 J100 J101 J102 J105 J106 J107 J110 J111 J112 J115 J116 J117 J120 J121 J122 J125 J126 J127 J130 J131 J132 J135 J136 J137 J140 J141 J142 J145 J146 J147 J150 J151 J152 J155 J156 J157 J160 J161 J162 J165 J166 J167 J170 J171 J172 J175 J176 J177 J180 J181 J182 J185 J186 J187 J190 J191 J192 J195 J196 J197 J200 J201 J202 J205 J206 J207 J210 J211 J212 J215 J216 J217 J220 J221 J222 J225 J226 J227 J230 J231 J232 J235 J236 J237 J240 J241 J242 J245 J246 J247 J250 J251 J252 J255 J256 J257 J260 J261 J262 J265 J266 J267 J270 J271 J272 J275 J276 J277 J280 J281 J282 J285 J286 J287 J290 J291 J292 J295 J296 J297 J300 J301 J302 J305 J306 J307 J310 J311 J312 J315 J316 J317 J320 J321 J322 J325 J326 J327 J330 J331 J332 J335 J336 J337 J340 J341 J342 J345 J346 J347 J350 J351 J352 J355 J356 J357 J360 J361 J362 K15 K16 K17 K20 K21 K22 K25 K26 K27 K30 K31 K32 K35 K36 K37 K40 K41 K42 K45 K46 K47 K50 K51 K52 K55 K56 K57 K60 K61 K62 K65 K66 K67 K70 K71 K72 K75 K76 K77 K80 K81 K82 K85 K86 K87 K90 K91 K92 K95 K96 K97 K100 K101 K102 K105 K106 K107 K110 K111 K112 K115 K116 K117 K120 K121 K122 K125 K126 K127 K130 K131 K132 K135 K136 K137 K140 K141 K142 K145 K146 K147 K150 K151 K152 K155 K156 K157 K160 K161 K162 K165 K166 K167 K170 K171 K172 K175 K176 K177 K180 K181 K182 K185 K186 K187 K190 K191 K192 K195 K196 K197 K200 K201 K202 K205 K206 K207 K210 K211 K212 K215 K216 K217 K220 K221 K222 K225 K226 K227 K230 K231 K232 K235 K236 K237 K240 K241 K242 K245 K246 K247 K250 K251 K252 K255 K256 K257 K260 K261 K262 K265 K266 K267 K270 K271 K272 K275 K276 K277 K280 K281 K282 K285 K286 K287 K290 K291 K292 K295 K296 K297 K300 K301 K302 K305 K306 K307 K310 K311 K312 K315 K316 K317 K320 K321 K322 K325 K326 K327 K330 K331 K332 K335 K336 K337 K340 K341 K342 K345 K346 K347 K350 K351 K352 K355 K356 K357 K360 K361 K362" showDropDown="0" showInputMessage="0" showErrorMessage="1" allowBlank="0" error="Значение от 0 до 59" type="decimal" operator="between">
      <formula1>0</formula1>
      <formula2>59</formula2>
    </dataValidation>
    <dataValidation sqref="L15 L16 L17 L20 L21 L22 L25 L26 L27 L30 L31 L32 L35 L36 L37 L40 L41 L42 L45 L46 L47 L50 L51 L52 L55 L56 L57 L60 L61 L62 L65 L66 L67 L70 L71 L72 L75 L76 L77 L80 L81 L82 L85 L86 L87 L90 L91 L92 L95 L96 L97 L100 L101 L102 L105 L106 L107 L110 L111 L112 L115 L116 L117 L120 L121 L122 L125 L126 L127 L130 L131 L132 L135 L136 L137 L140 L141 L142 L145 L146 L147 L150 L151 L152 L155 L156 L157 L160 L161 L162 L165 L166 L167 L170 L171 L172 L175 L176 L177 L180 L181 L182 L185 L186 L187 L190 L191 L192 L195 L196 L197 L200 L201 L202 L205 L206 L207 L210 L211 L212 L215 L216 L217 L220 L221 L222 L225 L226 L227 L230 L231 L232 L235 L236 L237 L240 L241 L242 L245 L246 L247 L250 L251 L252 L255 L256 L257 L260 L261 L262 L265 L266 L267 L270 L271 L272 L275 L276 L277 L280 L281 L282 L285 L286 L287 L290 L291 L292 L295 L296 L297 L300 L301 L302 L305 L306 L307 L310 L311 L312 L315 L316 L317 L320 L321 L322 L325 L326 L327 L330 L331 L332 L335 L336 L337 L340 L341 L342 L345 L346 L347 L350 L351 L352 L355 L356 L357 L360 L361 L362" showDropDown="0" showInputMessage="0" showErrorMessage="1" allowBlank="0" error="Значение от 0 до 99" type="decimal" operator="between">
      <formula1>0</formula1>
      <formula2>99</formula2>
    </dataValidation>
    <dataValidation sqref="C15 C20 C25 C30 C35 C40 C45 C50 C55 C60 C65 C70 C75 C80 C85 C90 C95 C100 C105 C110 C115 C120 C125 C130 C135 C140 C145 C150 C155 C160 C165 C170 C175 C180 C185 C190 C195 C200 C205 C210 C215 C220 C225 C230 C235 C240 C245 C250 C255 C260 C265 C270 C275 C280 C285 C290 C295 C300 C305 C310 C315 C320 C325 C330 C335 C340 C345 C350 C355 C360 D15 D20 D25 D30 D35 D40 D45 D50 D55 D60 D65 D70 D75 D80 D85 D90 D95 D100 D105 D110 D115 D120 D125 D130 D135 D140 D145 D150 D155 D160 D165 D170 D175 D180 D185 D190 D195 D200 D205 D210 D215 D220 D225 D230 D235 D240 D245 D250 D255 D260 D265 D270 D275 D280 D285 D290 D295 D300 D305 D310 D315 D320 D325 D330 D335 D340 D345 D350 D355 D360" showDropDown="0" showInputMessage="0" showErrorMessage="0" allowBlank="0" type="textLength" operator="lessThanOrEqual">
      <formula1>30</formula1>
    </dataValidation>
    <dataValidation sqref="CJ15 CJ16 CJ17 CJ20 CJ21 CJ22 CJ25 CJ26 CJ27 CJ30 CJ31 CJ32 CJ35 CJ36 CJ37 CJ40 CJ41 CJ42 CJ45 CJ46 CJ47 CJ50 CJ51 CJ52 CJ55 CJ56 CJ57 CJ60 CJ61 CJ62 CJ65 CJ66 CJ67 CJ70 CJ71 CJ72 CJ75 CJ76 CJ77 CJ80 CJ81 CJ82 CJ85 CJ86 CJ87 CJ90 CJ91 CJ92 CJ95 CJ96 CJ97 CJ100 CJ101 CJ102 CJ105 CJ106 CJ107 CJ110 CJ111 CJ112 CJ115 CJ116 CJ117 CJ120 CJ121 CJ122 CJ125 CJ126 CJ127 CJ130 CJ131 CJ132 CJ135 CJ136 CJ137 CJ140 CJ141 CJ142 CJ145 CJ146 CJ147 CJ150 CJ151 CJ152 CJ155 CJ156 CJ157 CJ160 CJ161 CJ162 CJ165 CJ166 CJ167 CJ170 CJ171 CJ172 CJ175 CJ176 CJ177 CJ180 CJ181 CJ182 CJ185 CJ186 CJ187 CJ190 CJ191 CJ192 CJ195 CJ196 CJ197 CJ200 CJ201 CJ202 CJ205 CJ206 CJ207 CJ210 CJ211 CJ212 CJ215 CJ216 CJ217 CJ220 CJ221 CJ222 CJ225 CJ226 CJ227 CJ230 CJ231 CJ232 CJ235 CJ236 CJ237 CJ240 CJ241 CJ242 CJ245 CJ246 CJ247 CJ250 CJ251 CJ252 CJ255 CJ256 CJ257 CJ260 CJ261 CJ262 CJ265 CJ266 CJ267 CJ270 CJ271 CJ272 CJ275 CJ276 CJ277 CJ280 CJ281 CJ282 CJ285 CJ286 CJ287 CJ290 CJ291 CJ292 CJ295 CJ296 CJ297 CJ300 CJ301 CJ302 CJ305 CJ306 CJ307 CJ310 CJ311 CJ312 CJ315 CJ316 CJ317 CJ320 CJ321 CJ322 CJ325 CJ326 CJ327 CJ330 CJ331 CJ332 CJ335 CJ336 CJ337 CJ340 CJ341 CJ342 CJ345 CJ346 CJ347 CJ350 CJ351 CJ352 CJ355 CJ356 CJ357 CJ360 CJ361 CJ362" showDropDown="0" showInputMessage="1" showErrorMessage="1" allowBlank="1" error="Выберите из значений или сотрите данные из ячейки" prompt="Выберите класс для этой дистанции" type="list">
      <formula1>"S1,S2,S3,S4,S5,S6,S7,S8,S9,S10,S11,S12,S13,S14"</formula1>
    </dataValidation>
  </dataValidations>
  <hyperlinks>
    <hyperlink ref="B4" display="Создано в телеграм боте @BeSwimmerBot" r:id="rId1"/>
  </hyperlinks>
  <pageMargins left="0.7" right="0.7" top="0.75" bottom="0.75" header="0.3" footer="0.3"/>
  <pageSetup orientation="portrait" paperSize="9" verticalDpi="0"/>
</worksheet>
</file>

<file path=docProps/app.xml><?xml version="1.0" encoding="utf-8"?>
<Properties xmlns="http://schemas.openxmlformats.org/officeDocument/2006/extended-properties">
  <Application>Microsoft Excel</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Кирилл</dc:creator>
  <dcterms:created xsi:type="dcterms:W3CDTF">2022-09-29T22:30:07Z</dcterms:created>
  <dcterms:modified xsi:type="dcterms:W3CDTF">2025-03-23T10:26:33Z</dcterms:modified>
  <cp:lastModifiedBy>Кирилл</cp:lastModifiedBy>
</cp:coreProperties>
</file>